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3040" windowHeight="9192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113" i="3" l="1"/>
  <c r="D107" i="3"/>
  <c r="D72" i="3"/>
  <c r="D42" i="3"/>
  <c r="D45" i="3"/>
  <c r="D23" i="3"/>
  <c r="D105" i="3"/>
  <c r="D50" i="3"/>
  <c r="D61" i="3" l="1"/>
  <c r="D80" i="3"/>
  <c r="D56" i="3"/>
  <c r="D54" i="3"/>
  <c r="D77" i="3"/>
  <c r="D38" i="3"/>
  <c r="D35" i="3"/>
  <c r="D19" i="3"/>
  <c r="D15" i="3"/>
  <c r="D12" i="3"/>
  <c r="A15" i="2"/>
  <c r="D110" i="3"/>
  <c r="D99" i="3"/>
  <c r="D87" i="3" l="1"/>
  <c r="D68" i="3"/>
  <c r="D9" i="3"/>
  <c r="D17" i="3" l="1"/>
  <c r="D103" i="3" l="1"/>
  <c r="D84" i="3"/>
  <c r="D93" i="3"/>
  <c r="D95" i="3"/>
  <c r="D97" i="3"/>
  <c r="D101" i="3"/>
  <c r="D82" i="3"/>
  <c r="D27" i="3"/>
  <c r="D74" i="3" l="1"/>
  <c r="D65" i="3"/>
  <c r="D32" i="3" l="1"/>
  <c r="D70" i="3" l="1"/>
  <c r="D63" i="3"/>
  <c r="D58" i="3"/>
  <c r="D47" i="3"/>
  <c r="D40" i="3"/>
  <c r="D114" i="3" l="1"/>
  <c r="D29" i="3"/>
  <c r="D21" i="3"/>
</calcChain>
</file>

<file path=xl/sharedStrings.xml><?xml version="1.0" encoding="utf-8"?>
<sst xmlns="http://schemas.openxmlformats.org/spreadsheetml/2006/main" count="245" uniqueCount="122">
  <si>
    <t>3121 ostali rashodi za zaposlene</t>
  </si>
  <si>
    <t>OSIJEK</t>
  </si>
  <si>
    <t>HEP-PLIN D.O.O.</t>
  </si>
  <si>
    <t>ZAGREB</t>
  </si>
  <si>
    <t>PULA</t>
  </si>
  <si>
    <t>VODOVOD D.O.O.</t>
  </si>
  <si>
    <t>RIJEKA</t>
  </si>
  <si>
    <t>3211 službena putovanja</t>
  </si>
  <si>
    <t>PAJO D.O.O.</t>
  </si>
  <si>
    <t>PULA HERCULANEA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</si>
  <si>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</si>
  <si>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</si>
  <si>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</si>
  <si>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</si>
  <si>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</si>
  <si>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</si>
  <si>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</si>
  <si>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3234 Komunalne usluge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</si>
  <si>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</si>
  <si>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</si>
  <si>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</si>
  <si>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</si>
  <si>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</si>
  <si>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FINA PULA</t>
  </si>
  <si>
    <t>85821130368</t>
  </si>
  <si>
    <t>Pula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</si>
  <si>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</si>
  <si>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</si>
  <si>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</si>
  <si>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</si>
  <si>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</si>
  <si>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</si>
  <si>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</si>
  <si>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HPB D.D.</t>
  </si>
  <si>
    <t>87939104217</t>
  </si>
  <si>
    <t>SIGNUM TELEKOMUNIKACIJE D.O.O.</t>
  </si>
  <si>
    <t>49530987866</t>
  </si>
  <si>
    <t>3233 Komunalne usluge</t>
  </si>
  <si>
    <t>KONE D.O.O.</t>
  </si>
  <si>
    <t>3232 Održavanje postrojenja i opreme</t>
  </si>
  <si>
    <t xml:space="preserve"> Ukupno </t>
  </si>
  <si>
    <t>NARODNE NOVINE D.D.</t>
  </si>
  <si>
    <t>NERON</t>
  </si>
  <si>
    <t>09729183613</t>
  </si>
  <si>
    <t>3239 Usluge pranja</t>
  </si>
  <si>
    <t>NET COM D.O.O.</t>
  </si>
  <si>
    <t>3238 Usluge održavanja račun. Baza</t>
  </si>
  <si>
    <t>3237 ugovori o djelu za nastavu</t>
  </si>
  <si>
    <t>JAVNA VATROGASNA POSTROJBA</t>
  </si>
  <si>
    <t>48582664867</t>
  </si>
  <si>
    <t>HRT ZAGREB</t>
  </si>
  <si>
    <t>3233 Pretplate</t>
  </si>
  <si>
    <t>3231 Poštarina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</si>
  <si>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</si>
  <si>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</si>
  <si>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</si>
  <si>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</si>
  <si>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</si>
  <si>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</si>
  <si>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MEDIKAL INTERTRADE D.O.O.</t>
  </si>
  <si>
    <t>04492664153</t>
  </si>
  <si>
    <t>SV. NEDJELJA</t>
  </si>
  <si>
    <t>PORETTI D.O.O.</t>
  </si>
  <si>
    <t>3239 Ostale nespomenute usluge -alarm</t>
  </si>
  <si>
    <t>PULA SPORT D.O.O.</t>
  </si>
  <si>
    <t>3235 Najam i zakupnine</t>
  </si>
  <si>
    <t>ROVINJ</t>
  </si>
  <si>
    <t xml:space="preserve">3239 Ostale nespomenute usluge </t>
  </si>
  <si>
    <t>ZAŠTITA INŽENJERING KONZALTING D.O.O.</t>
  </si>
  <si>
    <t>HP D.D.</t>
  </si>
  <si>
    <t>VELIKA GORICA</t>
  </si>
  <si>
    <t>STUDENTSKI CENTAR PULA</t>
  </si>
  <si>
    <t>3111 bruto plaće za redovan rad</t>
  </si>
  <si>
    <t>INFORMACIJA O TROŠENJU SREDSTAVA 
ZA SVIBANJ 2024. GODINE</t>
  </si>
  <si>
    <t>Ukupno za svibanj 2024.</t>
  </si>
  <si>
    <t>3214 naknade osobama izvan ro</t>
  </si>
  <si>
    <t xml:space="preserve">INFORMACIJA O TROŠENJU SREDSTAVA  ZA SVIBANJ 2024. GODINE            </t>
  </si>
  <si>
    <t>UKUPNO ZA SVIBANJ 2024.</t>
  </si>
  <si>
    <t>BLIZ-CINESTAR D.O.O.</t>
  </si>
  <si>
    <t>DIMNJAK D.O.O.</t>
  </si>
  <si>
    <t>DM</t>
  </si>
  <si>
    <t>FIORELIN OBRT</t>
  </si>
  <si>
    <t>3296 troškovi sudskih postupaka</t>
  </si>
  <si>
    <t>ROČ</t>
  </si>
  <si>
    <t>Hari obrt</t>
  </si>
  <si>
    <t>3237 Intelektualne usluge</t>
  </si>
  <si>
    <t>HEP ODS</t>
  </si>
  <si>
    <t>HEP ELEKTRA</t>
  </si>
  <si>
    <t>3433 Kamate</t>
  </si>
  <si>
    <t>3233 Održavanje postrojenja i opreme</t>
  </si>
  <si>
    <t>ISTARSKE LJKARNE</t>
  </si>
  <si>
    <t>KONOBA KOLONAŠI</t>
  </si>
  <si>
    <t>3239 Izvanučionička reprezentacija</t>
  </si>
  <si>
    <t>NASTAVNI ZAVOD ZA JAVNO ZDRAVSTVO</t>
  </si>
  <si>
    <t xml:space="preserve">3232 Ostale usluge održavanja </t>
  </si>
  <si>
    <t>ILIĆ DR: RICCARDO D.O.O</t>
  </si>
  <si>
    <t>61266745722</t>
  </si>
  <si>
    <t>LIBARNA D.O.O.</t>
  </si>
  <si>
    <t>MARK STELLA</t>
  </si>
  <si>
    <t>78500723242</t>
  </si>
  <si>
    <t>MEDICINSKA NAKLADA</t>
  </si>
  <si>
    <t>78790858154</t>
  </si>
  <si>
    <t>3221 Literatura</t>
  </si>
  <si>
    <t>UDRUGA SREDNJEŠKOLSKIH RAVNATELJA</t>
  </si>
  <si>
    <t>75780877581</t>
  </si>
  <si>
    <t>11294943436</t>
  </si>
  <si>
    <t>3234 Smeće</t>
  </si>
  <si>
    <t>37008532093</t>
  </si>
  <si>
    <t>Naklada Ljevak</t>
  </si>
  <si>
    <t>80364394364</t>
  </si>
  <si>
    <t>4241 Knjige</t>
  </si>
  <si>
    <t>Nove Istarske knjižare</t>
  </si>
  <si>
    <t>14390739509</t>
  </si>
  <si>
    <t xml:space="preserve">Obrt Solving </t>
  </si>
  <si>
    <t>72049575432</t>
  </si>
  <si>
    <t>Fažana</t>
  </si>
  <si>
    <t>3231 Usluge interneta</t>
  </si>
  <si>
    <t>PLIN PROJEKT</t>
  </si>
  <si>
    <t>Marčana</t>
  </si>
  <si>
    <t>92112459325</t>
  </si>
  <si>
    <t>PRINT J.D.O.O.</t>
  </si>
  <si>
    <t>64729819280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</si>
</sst>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21212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4D5156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85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wrapText="1"/>
    </xf>
    <xf numFmtId="0" fontId="10" fillId="0" borderId="1" xfId="4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/>
    </xf>
    <xf numFmtId="165" fontId="16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right" vertical="center"/>
    </xf>
    <xf numFmtId="165" fontId="19" fillId="0" borderId="1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20" fillId="0" borderId="1" xfId="0" quotePrefix="1" applyFont="1" applyBorder="1" applyAlignment="1">
      <alignment horizontal="left"/>
    </xf>
    <xf numFmtId="0" fontId="20" fillId="0" borderId="5" xfId="0" quotePrefix="1" applyFont="1" applyBorder="1" applyAlignment="1">
      <alignment horizontal="left"/>
    </xf>
    <xf numFmtId="0" fontId="18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8" fillId="0" borderId="1" xfId="0" quotePrefix="1" applyFont="1" applyBorder="1"/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64" fontId="17" fillId="0" borderId="4" xfId="0" applyNumberFormat="1" applyFont="1" applyFill="1" applyBorder="1" applyAlignment="1">
      <alignment horizontal="left" vertical="center"/>
    </xf>
    <xf numFmtId="164" fontId="17" fillId="0" borderId="6" xfId="0" applyNumberFormat="1" applyFont="1" applyFill="1" applyBorder="1" applyAlignment="1">
      <alignment horizontal="left" vertical="center"/>
    </xf>
    <xf numFmtId="164" fontId="17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49" fontId="18" fillId="0" borderId="0" xfId="0" applyNumberFormat="1" applyFont="1"/>
    <xf numFmtId="0" fontId="21" fillId="0" borderId="0" xfId="0" applyFont="1"/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vertical="center"/>
    </xf>
    <xf numFmtId="49" fontId="18" fillId="0" borderId="1" xfId="0" applyNumberFormat="1" applyFont="1" applyBorder="1"/>
    <xf numFmtId="0" fontId="19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</cellXfs>
  <cellStyles count="5">
    <cellStyle name="Normalno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topLeftCell="A103" zoomScale="130" zoomScaleNormal="130" workbookViewId="0">
      <selection activeCell="D70" sqref="D70"/>
    </sheetView>
  </sheetViews>
  <sheetFormatPr defaultColWidth="8.69921875" defaultRowHeight="15.6" x14ac:dyDescent="0.3"/>
  <cols>
    <col min="1" max="1" width="34.09765625" style="1" bestFit="1" customWidth="1"/>
    <col min="2" max="2" width="11.09765625" style="1" customWidth="1"/>
    <col min="3" max="3" width="11" style="1" customWidth="1"/>
    <col min="4" max="4" width="11.3984375" style="3" customWidth="1"/>
    <col min="5" max="5" width="25.5" style="2" customWidth="1"/>
    <col min="6" max="6" width="11.8984375" style="1" bestFit="1" customWidth="1"/>
    <col min="7" max="16384" width="8.69921875" style="1"/>
  </cols>
  <sheetData>
    <row r="1" spans="1:6" s="9" customFormat="1" x14ac:dyDescent="0.3">
      <c r="A1" s="19" t="s">
        <v>28</v>
      </c>
      <c r="B1" s="20"/>
      <c r="C1" s="20"/>
      <c r="D1" s="20"/>
      <c r="E1" s="2"/>
    </row>
    <row r="2" spans="1:6" x14ac:dyDescent="0.3">
      <c r="A2" s="8" t="s">
        <v>53</v>
      </c>
      <c r="B2" s="7"/>
      <c r="C2" s="7"/>
      <c r="D2" s="7"/>
    </row>
    <row r="3" spans="1:6" x14ac:dyDescent="0.3">
      <c r="E3" s="4"/>
    </row>
    <row r="4" spans="1:6" s="9" customFormat="1" ht="24.6" customHeight="1" x14ac:dyDescent="0.3">
      <c r="A4" s="70" t="s">
        <v>76</v>
      </c>
      <c r="B4" s="70"/>
      <c r="C4" s="70"/>
      <c r="D4" s="70"/>
      <c r="E4" s="70"/>
      <c r="F4" s="1"/>
    </row>
    <row r="5" spans="1:6" s="9" customFormat="1" ht="15" customHeight="1" x14ac:dyDescent="0.3">
      <c r="A5" s="44"/>
      <c r="B5" s="44"/>
      <c r="C5" s="44"/>
      <c r="D5" s="44"/>
      <c r="E5" s="46" t="s">
        <v>26</v>
      </c>
      <c r="F5" s="1"/>
    </row>
    <row r="6" spans="1:6" ht="45" customHeight="1" x14ac:dyDescent="0.3">
      <c r="A6" s="11" t="s">
        <v>15</v>
      </c>
      <c r="B6" s="10" t="s">
        <v>14</v>
      </c>
      <c r="C6" s="10" t="s">
        <v>13</v>
      </c>
      <c r="D6" s="10" t="s">
        <v>12</v>
      </c>
      <c r="E6" s="11" t="s">
        <v>11</v>
      </c>
    </row>
    <row r="7" spans="1:6" ht="19.2" customHeight="1" x14ac:dyDescent="0.3">
      <c r="A7" s="27" t="s">
        <v>29</v>
      </c>
      <c r="B7" s="27">
        <v>71255639887</v>
      </c>
      <c r="C7" s="27" t="s">
        <v>4</v>
      </c>
      <c r="D7" s="28">
        <v>41.48</v>
      </c>
      <c r="E7" s="21" t="s">
        <v>31</v>
      </c>
    </row>
    <row r="8" spans="1:6" ht="19.2" customHeight="1" x14ac:dyDescent="0.3">
      <c r="A8" s="27" t="s">
        <v>29</v>
      </c>
      <c r="B8" s="55"/>
      <c r="C8" s="27"/>
      <c r="D8" s="28">
        <v>0</v>
      </c>
      <c r="E8" s="21"/>
    </row>
    <row r="9" spans="1:6" s="9" customFormat="1" ht="19.2" customHeight="1" x14ac:dyDescent="0.3">
      <c r="A9" s="65" t="s">
        <v>30</v>
      </c>
      <c r="B9" s="66"/>
      <c r="C9" s="29"/>
      <c r="D9" s="30">
        <f>D7+D8</f>
        <v>41.48</v>
      </c>
      <c r="E9" s="22"/>
    </row>
    <row r="10" spans="1:6" s="9" customFormat="1" ht="19.2" customHeight="1" x14ac:dyDescent="0.3">
      <c r="A10" s="34" t="s">
        <v>19</v>
      </c>
      <c r="B10" s="31">
        <v>63073332379</v>
      </c>
      <c r="C10" s="31" t="s">
        <v>3</v>
      </c>
      <c r="D10" s="32">
        <v>979.99</v>
      </c>
      <c r="E10" s="23" t="s">
        <v>20</v>
      </c>
    </row>
    <row r="11" spans="1:6" s="9" customFormat="1" ht="19.2" customHeight="1" x14ac:dyDescent="0.3">
      <c r="A11" s="34"/>
      <c r="B11" s="53"/>
      <c r="C11" s="31"/>
      <c r="D11" s="32">
        <v>1149.8900000000001</v>
      </c>
      <c r="E11" s="23"/>
    </row>
    <row r="12" spans="1:6" s="9" customFormat="1" ht="19.2" customHeight="1" x14ac:dyDescent="0.3">
      <c r="A12" s="36" t="s">
        <v>32</v>
      </c>
      <c r="B12" s="37"/>
      <c r="C12" s="35"/>
      <c r="D12" s="33">
        <f>D10+D11</f>
        <v>2129.88</v>
      </c>
      <c r="E12" s="24"/>
    </row>
    <row r="13" spans="1:6" s="9" customFormat="1" ht="19.2" customHeight="1" x14ac:dyDescent="0.3">
      <c r="A13" s="31" t="s">
        <v>2</v>
      </c>
      <c r="B13" s="31">
        <v>41317489366</v>
      </c>
      <c r="C13" s="31" t="s">
        <v>1</v>
      </c>
      <c r="D13" s="32">
        <v>490</v>
      </c>
      <c r="E13" s="23" t="s">
        <v>20</v>
      </c>
    </row>
    <row r="14" spans="1:6" s="9" customFormat="1" ht="19.2" customHeight="1" x14ac:dyDescent="0.3">
      <c r="A14" s="34"/>
      <c r="B14" s="53"/>
      <c r="C14" s="31"/>
      <c r="D14" s="32">
        <v>1891.47</v>
      </c>
      <c r="E14" s="23"/>
    </row>
    <row r="15" spans="1:6" s="9" customFormat="1" ht="19.2" customHeight="1" x14ac:dyDescent="0.3">
      <c r="A15" s="63" t="s">
        <v>32</v>
      </c>
      <c r="B15" s="64"/>
      <c r="C15" s="35"/>
      <c r="D15" s="33">
        <f>SUM(D13)+D14</f>
        <v>2381.4700000000003</v>
      </c>
      <c r="E15" s="24"/>
    </row>
    <row r="16" spans="1:6" s="9" customFormat="1" ht="19.2" customHeight="1" x14ac:dyDescent="0.3">
      <c r="A16" s="34" t="s">
        <v>86</v>
      </c>
      <c r="B16" s="31">
        <v>46830600751</v>
      </c>
      <c r="C16" s="31" t="s">
        <v>4</v>
      </c>
      <c r="D16" s="32">
        <v>448.38</v>
      </c>
      <c r="E16" s="23" t="s">
        <v>20</v>
      </c>
    </row>
    <row r="17" spans="1:5" s="9" customFormat="1" ht="19.2" customHeight="1" x14ac:dyDescent="0.25">
      <c r="A17" s="36" t="s">
        <v>32</v>
      </c>
      <c r="B17" s="37"/>
      <c r="C17" s="35"/>
      <c r="D17" s="33">
        <f>D16</f>
        <v>448.38</v>
      </c>
      <c r="E17" s="25"/>
    </row>
    <row r="18" spans="1:5" s="9" customFormat="1" ht="19.2" customHeight="1" x14ac:dyDescent="0.3">
      <c r="A18" s="23" t="s">
        <v>87</v>
      </c>
      <c r="B18" s="31">
        <v>26187994862</v>
      </c>
      <c r="C18" s="31" t="s">
        <v>3</v>
      </c>
      <c r="D18" s="32">
        <v>22.67</v>
      </c>
      <c r="E18" s="26" t="s">
        <v>88</v>
      </c>
    </row>
    <row r="19" spans="1:5" s="9" customFormat="1" ht="19.2" customHeight="1" x14ac:dyDescent="0.25">
      <c r="A19" s="48" t="s">
        <v>32</v>
      </c>
      <c r="B19" s="49"/>
      <c r="C19" s="35"/>
      <c r="D19" s="33">
        <f>D18</f>
        <v>22.67</v>
      </c>
      <c r="E19" s="25"/>
    </row>
    <row r="20" spans="1:5" s="9" customFormat="1" ht="26.25" customHeight="1" x14ac:dyDescent="0.3">
      <c r="A20" s="34" t="s">
        <v>33</v>
      </c>
      <c r="B20" s="41" t="s">
        <v>34</v>
      </c>
      <c r="C20" s="31" t="s">
        <v>3</v>
      </c>
      <c r="D20" s="32">
        <v>89.63</v>
      </c>
      <c r="E20" s="23" t="s">
        <v>21</v>
      </c>
    </row>
    <row r="21" spans="1:5" s="9" customFormat="1" ht="19.2" customHeight="1" x14ac:dyDescent="0.3">
      <c r="A21" s="39" t="s">
        <v>32</v>
      </c>
      <c r="B21" s="40"/>
      <c r="C21" s="29"/>
      <c r="D21" s="30">
        <f>D20</f>
        <v>89.63</v>
      </c>
      <c r="E21" s="22"/>
    </row>
    <row r="22" spans="1:5" s="9" customFormat="1" ht="19.2" customHeight="1" x14ac:dyDescent="0.3">
      <c r="A22" s="38" t="s">
        <v>35</v>
      </c>
      <c r="B22" s="43" t="s">
        <v>36</v>
      </c>
      <c r="C22" s="27" t="s">
        <v>3</v>
      </c>
      <c r="D22" s="28">
        <v>58.54</v>
      </c>
      <c r="E22" s="21" t="s">
        <v>22</v>
      </c>
    </row>
    <row r="23" spans="1:5" s="9" customFormat="1" ht="19.2" customHeight="1" x14ac:dyDescent="0.3">
      <c r="A23" s="39" t="s">
        <v>32</v>
      </c>
      <c r="B23" s="40"/>
      <c r="C23" s="29"/>
      <c r="D23" s="30">
        <f>D22</f>
        <v>58.54</v>
      </c>
      <c r="E23" s="22"/>
    </row>
    <row r="24" spans="1:5" s="9" customFormat="1" ht="19.2" customHeight="1" x14ac:dyDescent="0.3">
      <c r="A24" s="38" t="s">
        <v>8</v>
      </c>
      <c r="B24" s="43" t="s">
        <v>107</v>
      </c>
      <c r="C24" s="27" t="s">
        <v>4</v>
      </c>
      <c r="D24" s="28">
        <v>329.5</v>
      </c>
      <c r="E24" s="21" t="s">
        <v>18</v>
      </c>
    </row>
    <row r="25" spans="1:5" s="9" customFormat="1" ht="19.2" customHeight="1" x14ac:dyDescent="0.3">
      <c r="A25" s="38" t="s">
        <v>8</v>
      </c>
      <c r="B25" s="54"/>
      <c r="C25" s="27" t="s">
        <v>4</v>
      </c>
      <c r="D25" s="28">
        <v>110.46</v>
      </c>
      <c r="E25" s="21" t="s">
        <v>18</v>
      </c>
    </row>
    <row r="26" spans="1:5" s="9" customFormat="1" ht="19.2" customHeight="1" x14ac:dyDescent="0.3">
      <c r="A26" s="38" t="s">
        <v>8</v>
      </c>
      <c r="B26" s="54"/>
      <c r="C26" s="27" t="s">
        <v>4</v>
      </c>
      <c r="D26" s="28">
        <v>245</v>
      </c>
      <c r="E26" s="21" t="s">
        <v>18</v>
      </c>
    </row>
    <row r="27" spans="1:5" s="9" customFormat="1" ht="19.2" customHeight="1" x14ac:dyDescent="0.3">
      <c r="A27" s="61" t="s">
        <v>32</v>
      </c>
      <c r="B27" s="40"/>
      <c r="C27" s="29"/>
      <c r="D27" s="30">
        <f>D24+D26</f>
        <v>574.5</v>
      </c>
      <c r="E27" s="76"/>
    </row>
    <row r="28" spans="1:5" s="9" customFormat="1" ht="27.6" x14ac:dyDescent="0.3">
      <c r="A28" s="38" t="s">
        <v>23</v>
      </c>
      <c r="B28" s="43" t="s">
        <v>24</v>
      </c>
      <c r="C28" s="27" t="s">
        <v>3</v>
      </c>
      <c r="D28" s="28">
        <v>0</v>
      </c>
      <c r="E28" s="77" t="s">
        <v>21</v>
      </c>
    </row>
    <row r="29" spans="1:5" s="9" customFormat="1" ht="19.2" customHeight="1" x14ac:dyDescent="0.3">
      <c r="A29" s="61" t="s">
        <v>32</v>
      </c>
      <c r="B29" s="40"/>
      <c r="C29" s="29"/>
      <c r="D29" s="30">
        <f>D28</f>
        <v>0</v>
      </c>
      <c r="E29" s="76"/>
    </row>
    <row r="30" spans="1:5" s="9" customFormat="1" ht="19.2" customHeight="1" x14ac:dyDescent="0.3">
      <c r="A30" s="31" t="s">
        <v>5</v>
      </c>
      <c r="B30" s="31">
        <v>19798348107</v>
      </c>
      <c r="C30" s="31" t="s">
        <v>4</v>
      </c>
      <c r="D30" s="32">
        <v>0</v>
      </c>
      <c r="E30" s="77" t="s">
        <v>37</v>
      </c>
    </row>
    <row r="31" spans="1:5" s="9" customFormat="1" ht="19.2" customHeight="1" x14ac:dyDescent="0.3">
      <c r="A31" s="31" t="s">
        <v>5</v>
      </c>
      <c r="B31" s="31">
        <v>19798348108</v>
      </c>
      <c r="C31" s="31" t="s">
        <v>4</v>
      </c>
      <c r="D31" s="32">
        <v>0</v>
      </c>
      <c r="E31" s="77" t="s">
        <v>17</v>
      </c>
    </row>
    <row r="32" spans="1:5" s="9" customFormat="1" ht="19.2" customHeight="1" x14ac:dyDescent="0.3">
      <c r="A32" s="63" t="s">
        <v>32</v>
      </c>
      <c r="B32" s="64"/>
      <c r="C32" s="35"/>
      <c r="D32" s="33">
        <f>SUM(D30:D31)</f>
        <v>0</v>
      </c>
      <c r="E32" s="78"/>
    </row>
    <row r="33" spans="1:5" s="9" customFormat="1" ht="19.2" customHeight="1" x14ac:dyDescent="0.3">
      <c r="A33" s="34" t="s">
        <v>38</v>
      </c>
      <c r="B33" s="31">
        <v>15526597734</v>
      </c>
      <c r="C33" s="31" t="s">
        <v>3</v>
      </c>
      <c r="D33" s="32">
        <v>65.239999999999995</v>
      </c>
      <c r="E33" s="77" t="s">
        <v>39</v>
      </c>
    </row>
    <row r="34" spans="1:5" s="9" customFormat="1" ht="19.2" customHeight="1" x14ac:dyDescent="0.3">
      <c r="A34" s="34"/>
      <c r="B34" s="53"/>
      <c r="C34" s="31"/>
      <c r="D34" s="32">
        <v>65.239999999999995</v>
      </c>
      <c r="E34" s="77" t="s">
        <v>89</v>
      </c>
    </row>
    <row r="35" spans="1:5" s="9" customFormat="1" ht="19.2" customHeight="1" x14ac:dyDescent="0.3">
      <c r="A35" s="59" t="s">
        <v>30</v>
      </c>
      <c r="B35" s="60"/>
      <c r="C35" s="35"/>
      <c r="D35" s="33">
        <f>D33+D34</f>
        <v>130.47999999999999</v>
      </c>
      <c r="E35" s="78"/>
    </row>
    <row r="36" spans="1:5" s="9" customFormat="1" ht="24.75" customHeight="1" x14ac:dyDescent="0.3">
      <c r="A36" s="38" t="s">
        <v>48</v>
      </c>
      <c r="B36" s="43" t="s">
        <v>49</v>
      </c>
      <c r="C36" s="27" t="s">
        <v>4</v>
      </c>
      <c r="D36" s="28">
        <v>119.45</v>
      </c>
      <c r="E36" s="77" t="s">
        <v>39</v>
      </c>
    </row>
    <row r="37" spans="1:5" s="9" customFormat="1" ht="24.75" customHeight="1" x14ac:dyDescent="0.3">
      <c r="A37" s="38"/>
      <c r="B37" s="54"/>
      <c r="C37" s="27"/>
      <c r="D37" s="28">
        <v>119.45</v>
      </c>
      <c r="E37" s="77" t="s">
        <v>89</v>
      </c>
    </row>
    <row r="38" spans="1:5" s="9" customFormat="1" ht="19.2" customHeight="1" x14ac:dyDescent="0.3">
      <c r="A38" s="61" t="s">
        <v>30</v>
      </c>
      <c r="B38" s="40"/>
      <c r="C38" s="29"/>
      <c r="D38" s="30">
        <f>D36+D37</f>
        <v>238.9</v>
      </c>
      <c r="E38" s="76"/>
    </row>
    <row r="39" spans="1:5" ht="21.75" customHeight="1" x14ac:dyDescent="0.25">
      <c r="A39" s="31" t="s">
        <v>98</v>
      </c>
      <c r="B39" s="74" t="s">
        <v>99</v>
      </c>
      <c r="C39" s="31" t="s">
        <v>4</v>
      </c>
      <c r="D39" s="32">
        <v>70.349999999999994</v>
      </c>
      <c r="E39" s="77" t="s">
        <v>18</v>
      </c>
    </row>
    <row r="40" spans="1:5" s="9" customFormat="1" ht="19.2" customHeight="1" x14ac:dyDescent="0.3">
      <c r="A40" s="63" t="s">
        <v>32</v>
      </c>
      <c r="B40" s="64"/>
      <c r="C40" s="35"/>
      <c r="D40" s="33">
        <f>D39</f>
        <v>70.349999999999994</v>
      </c>
      <c r="E40" s="78"/>
    </row>
    <row r="41" spans="1:5" s="9" customFormat="1" ht="19.2" customHeight="1" x14ac:dyDescent="0.3">
      <c r="A41" s="34" t="s">
        <v>111</v>
      </c>
      <c r="B41" s="84" t="s">
        <v>112</v>
      </c>
      <c r="C41" s="53" t="s">
        <v>4</v>
      </c>
      <c r="D41" s="32">
        <v>194.45</v>
      </c>
      <c r="E41" s="77" t="s">
        <v>18</v>
      </c>
    </row>
    <row r="42" spans="1:5" s="9" customFormat="1" ht="19.2" customHeight="1" x14ac:dyDescent="0.3">
      <c r="A42" s="59" t="s">
        <v>30</v>
      </c>
      <c r="B42" s="83"/>
      <c r="C42" s="60"/>
      <c r="D42" s="33">
        <f>D41</f>
        <v>194.45</v>
      </c>
      <c r="E42" s="78"/>
    </row>
    <row r="43" spans="1:5" s="9" customFormat="1" ht="19.2" customHeight="1" x14ac:dyDescent="0.3">
      <c r="A43" s="34" t="s">
        <v>108</v>
      </c>
      <c r="B43" s="84" t="s">
        <v>109</v>
      </c>
      <c r="C43" s="53" t="s">
        <v>3</v>
      </c>
      <c r="D43" s="32">
        <v>431.35</v>
      </c>
      <c r="E43" s="77" t="s">
        <v>110</v>
      </c>
    </row>
    <row r="44" spans="1:5" s="9" customFormat="1" ht="19.2" customHeight="1" x14ac:dyDescent="0.3">
      <c r="A44" s="34" t="s">
        <v>108</v>
      </c>
      <c r="B44" s="84"/>
      <c r="C44" s="53"/>
      <c r="D44" s="32">
        <v>59.77</v>
      </c>
      <c r="E44" s="77"/>
    </row>
    <row r="45" spans="1:5" s="9" customFormat="1" ht="19.2" customHeight="1" x14ac:dyDescent="0.3">
      <c r="A45" s="59" t="s">
        <v>30</v>
      </c>
      <c r="B45" s="83"/>
      <c r="C45" s="60"/>
      <c r="D45" s="33">
        <f>D43+D44</f>
        <v>491.12</v>
      </c>
      <c r="E45" s="78"/>
    </row>
    <row r="46" spans="1:5" ht="21.75" customHeight="1" x14ac:dyDescent="0.3">
      <c r="A46" s="31" t="s">
        <v>71</v>
      </c>
      <c r="B46" s="34">
        <v>63288148995</v>
      </c>
      <c r="C46" s="58" t="s">
        <v>4</v>
      </c>
      <c r="D46" s="32">
        <v>0</v>
      </c>
      <c r="E46" s="79" t="s">
        <v>22</v>
      </c>
    </row>
    <row r="47" spans="1:5" s="9" customFormat="1" ht="19.2" customHeight="1" x14ac:dyDescent="0.3">
      <c r="A47" s="63" t="s">
        <v>32</v>
      </c>
      <c r="B47" s="64"/>
      <c r="C47" s="35"/>
      <c r="D47" s="33">
        <f>D46</f>
        <v>0</v>
      </c>
      <c r="E47" s="78"/>
    </row>
    <row r="48" spans="1:5" s="9" customFormat="1" ht="22.5" customHeight="1" x14ac:dyDescent="0.25">
      <c r="A48" s="34" t="s">
        <v>100</v>
      </c>
      <c r="B48" s="82" t="s">
        <v>101</v>
      </c>
      <c r="C48" s="31" t="s">
        <v>3</v>
      </c>
      <c r="D48" s="32">
        <v>38</v>
      </c>
      <c r="E48" s="77" t="s">
        <v>102</v>
      </c>
    </row>
    <row r="49" spans="1:5" s="9" customFormat="1" ht="22.5" customHeight="1" x14ac:dyDescent="0.25">
      <c r="A49" s="34" t="s">
        <v>100</v>
      </c>
      <c r="B49" s="74"/>
      <c r="C49" s="31"/>
      <c r="D49" s="32">
        <v>30.51</v>
      </c>
      <c r="E49" s="77"/>
    </row>
    <row r="50" spans="1:5" s="9" customFormat="1" ht="19.2" customHeight="1" x14ac:dyDescent="0.3">
      <c r="A50" s="59" t="s">
        <v>32</v>
      </c>
      <c r="B50" s="60"/>
      <c r="C50" s="35"/>
      <c r="D50" s="33">
        <f>D48</f>
        <v>38</v>
      </c>
      <c r="E50" s="78"/>
    </row>
    <row r="51" spans="1:5" s="9" customFormat="1" ht="22.5" customHeight="1" x14ac:dyDescent="0.3">
      <c r="A51" s="34" t="s">
        <v>41</v>
      </c>
      <c r="B51" s="31">
        <v>64546066176</v>
      </c>
      <c r="C51" s="31" t="s">
        <v>3</v>
      </c>
      <c r="D51" s="32">
        <v>37.26</v>
      </c>
      <c r="E51" s="77" t="s">
        <v>18</v>
      </c>
    </row>
    <row r="52" spans="1:5" s="9" customFormat="1" ht="22.5" customHeight="1" x14ac:dyDescent="0.3">
      <c r="A52" s="34" t="s">
        <v>41</v>
      </c>
      <c r="B52" s="53"/>
      <c r="C52" s="31"/>
      <c r="D52" s="32">
        <v>48.15</v>
      </c>
      <c r="E52" s="77" t="s">
        <v>18</v>
      </c>
    </row>
    <row r="53" spans="1:5" s="9" customFormat="1" ht="22.5" customHeight="1" x14ac:dyDescent="0.3">
      <c r="A53" s="34" t="s">
        <v>41</v>
      </c>
      <c r="B53" s="53"/>
      <c r="C53" s="31"/>
      <c r="D53" s="32">
        <v>15.1</v>
      </c>
      <c r="E53" s="77" t="s">
        <v>18</v>
      </c>
    </row>
    <row r="54" spans="1:5" s="9" customFormat="1" ht="19.2" customHeight="1" x14ac:dyDescent="0.3">
      <c r="A54" s="59" t="s">
        <v>30</v>
      </c>
      <c r="B54" s="60"/>
      <c r="C54" s="35"/>
      <c r="D54" s="33">
        <f>D51+D52+D53</f>
        <v>100.50999999999999</v>
      </c>
      <c r="E54" s="78"/>
    </row>
    <row r="55" spans="1:5" s="9" customFormat="1" ht="19.2" customHeight="1" x14ac:dyDescent="0.3">
      <c r="A55" s="34" t="s">
        <v>93</v>
      </c>
      <c r="B55" s="53">
        <v>90629578695</v>
      </c>
      <c r="C55" s="31" t="s">
        <v>25</v>
      </c>
      <c r="D55" s="32">
        <v>431.35</v>
      </c>
      <c r="E55" s="77" t="s">
        <v>94</v>
      </c>
    </row>
    <row r="56" spans="1:5" s="9" customFormat="1" ht="19.2" customHeight="1" x14ac:dyDescent="0.3">
      <c r="A56" s="59" t="s">
        <v>30</v>
      </c>
      <c r="B56" s="60"/>
      <c r="C56" s="35"/>
      <c r="D56" s="33">
        <f>D55</f>
        <v>431.35</v>
      </c>
      <c r="E56" s="78"/>
    </row>
    <row r="57" spans="1:5" ht="24.75" customHeight="1" x14ac:dyDescent="0.3">
      <c r="A57" s="31" t="s">
        <v>42</v>
      </c>
      <c r="B57" s="51" t="s">
        <v>43</v>
      </c>
      <c r="C57" s="31" t="s">
        <v>4</v>
      </c>
      <c r="D57" s="32">
        <v>84.94</v>
      </c>
      <c r="E57" s="77" t="s">
        <v>44</v>
      </c>
    </row>
    <row r="58" spans="1:5" s="9" customFormat="1" ht="19.2" customHeight="1" x14ac:dyDescent="0.3">
      <c r="A58" s="63" t="s">
        <v>32</v>
      </c>
      <c r="B58" s="64"/>
      <c r="C58" s="35"/>
      <c r="D58" s="33">
        <f>D57</f>
        <v>84.94</v>
      </c>
      <c r="E58" s="78"/>
    </row>
    <row r="59" spans="1:5" s="9" customFormat="1" ht="23.25" customHeight="1" x14ac:dyDescent="0.3">
      <c r="A59" s="34" t="s">
        <v>45</v>
      </c>
      <c r="B59" s="31">
        <v>46118101286</v>
      </c>
      <c r="C59" s="31" t="s">
        <v>6</v>
      </c>
      <c r="D59" s="32">
        <v>41.48</v>
      </c>
      <c r="E59" s="77" t="s">
        <v>46</v>
      </c>
    </row>
    <row r="60" spans="1:5" s="9" customFormat="1" ht="23.25" customHeight="1" x14ac:dyDescent="0.3">
      <c r="A60" s="34" t="s">
        <v>45</v>
      </c>
      <c r="B60" s="53"/>
      <c r="C60" s="31"/>
      <c r="D60" s="32">
        <v>41.48</v>
      </c>
      <c r="E60" s="77"/>
    </row>
    <row r="61" spans="1:5" s="9" customFormat="1" ht="19.2" customHeight="1" x14ac:dyDescent="0.3">
      <c r="A61" s="59" t="s">
        <v>40</v>
      </c>
      <c r="B61" s="60"/>
      <c r="C61" s="35"/>
      <c r="D61" s="33">
        <f>D59+D60</f>
        <v>82.96</v>
      </c>
      <c r="E61" s="78"/>
    </row>
    <row r="62" spans="1:5" s="9" customFormat="1" ht="22.5" customHeight="1" x14ac:dyDescent="0.25">
      <c r="A62" s="34" t="s">
        <v>97</v>
      </c>
      <c r="B62" s="73">
        <v>32884575113</v>
      </c>
      <c r="C62" s="31" t="s">
        <v>4</v>
      </c>
      <c r="D62" s="32">
        <v>134.97999999999999</v>
      </c>
      <c r="E62" s="77" t="s">
        <v>39</v>
      </c>
    </row>
    <row r="63" spans="1:5" s="9" customFormat="1" ht="19.2" customHeight="1" x14ac:dyDescent="0.3">
      <c r="A63" s="59" t="s">
        <v>32</v>
      </c>
      <c r="B63" s="60"/>
      <c r="C63" s="35"/>
      <c r="D63" s="33">
        <f>D62</f>
        <v>134.97999999999999</v>
      </c>
      <c r="E63" s="78"/>
    </row>
    <row r="64" spans="1:5" s="9" customFormat="1" ht="21" customHeight="1" x14ac:dyDescent="0.3">
      <c r="A64" s="34" t="s">
        <v>50</v>
      </c>
      <c r="B64" s="31">
        <v>68419124305</v>
      </c>
      <c r="C64" s="31" t="s">
        <v>3</v>
      </c>
      <c r="D64" s="32">
        <v>10.62</v>
      </c>
      <c r="E64" s="77" t="s">
        <v>51</v>
      </c>
    </row>
    <row r="65" spans="1:6" s="9" customFormat="1" ht="19.2" customHeight="1" x14ac:dyDescent="0.3">
      <c r="A65" s="59" t="s">
        <v>32</v>
      </c>
      <c r="B65" s="60"/>
      <c r="C65" s="35"/>
      <c r="D65" s="33">
        <f>D64</f>
        <v>10.62</v>
      </c>
      <c r="E65" s="78"/>
    </row>
    <row r="66" spans="1:6" s="9" customFormat="1" ht="19.2" customHeight="1" x14ac:dyDescent="0.25">
      <c r="A66" s="34" t="s">
        <v>90</v>
      </c>
      <c r="B66" s="56">
        <v>68657585843</v>
      </c>
      <c r="C66" s="31" t="s">
        <v>4</v>
      </c>
      <c r="D66" s="32">
        <v>57.86</v>
      </c>
      <c r="E66" s="77" t="s">
        <v>18</v>
      </c>
    </row>
    <row r="67" spans="1:6" s="9" customFormat="1" ht="19.2" customHeight="1" x14ac:dyDescent="0.25">
      <c r="A67" s="34" t="s">
        <v>90</v>
      </c>
      <c r="B67" s="57"/>
      <c r="C67" s="31"/>
      <c r="D67" s="32">
        <v>76.08</v>
      </c>
      <c r="E67" s="77" t="s">
        <v>18</v>
      </c>
    </row>
    <row r="68" spans="1:6" s="9" customFormat="1" ht="19.2" customHeight="1" x14ac:dyDescent="0.3">
      <c r="A68" s="59" t="s">
        <v>32</v>
      </c>
      <c r="B68" s="60"/>
      <c r="C68" s="35"/>
      <c r="D68" s="33">
        <f>D66+D67</f>
        <v>133.94</v>
      </c>
      <c r="E68" s="78"/>
    </row>
    <row r="69" spans="1:6" s="9" customFormat="1" ht="21" customHeight="1" x14ac:dyDescent="0.25">
      <c r="A69" s="34" t="s">
        <v>117</v>
      </c>
      <c r="B69" s="74" t="s">
        <v>119</v>
      </c>
      <c r="C69" s="31" t="s">
        <v>118</v>
      </c>
      <c r="D69" s="32">
        <v>2377.5</v>
      </c>
      <c r="E69" s="77" t="s">
        <v>94</v>
      </c>
    </row>
    <row r="70" spans="1:6" s="9" customFormat="1" ht="19.2" customHeight="1" x14ac:dyDescent="0.3">
      <c r="A70" s="59" t="s">
        <v>32</v>
      </c>
      <c r="B70" s="60"/>
      <c r="C70" s="35"/>
      <c r="D70" s="33">
        <f>D69</f>
        <v>2377.5</v>
      </c>
      <c r="E70" s="78"/>
    </row>
    <row r="71" spans="1:6" s="9" customFormat="1" ht="19.2" customHeight="1" x14ac:dyDescent="0.3">
      <c r="A71" s="34" t="s">
        <v>113</v>
      </c>
      <c r="B71" s="53" t="s">
        <v>114</v>
      </c>
      <c r="C71" s="31" t="s">
        <v>115</v>
      </c>
      <c r="D71" s="32">
        <v>78</v>
      </c>
      <c r="E71" s="77" t="s">
        <v>116</v>
      </c>
    </row>
    <row r="72" spans="1:6" s="9" customFormat="1" ht="19.2" customHeight="1" x14ac:dyDescent="0.3">
      <c r="A72" s="59" t="s">
        <v>30</v>
      </c>
      <c r="B72" s="60"/>
      <c r="C72" s="35"/>
      <c r="D72" s="33">
        <f>D71</f>
        <v>78</v>
      </c>
      <c r="E72" s="78"/>
    </row>
    <row r="73" spans="1:6" s="9" customFormat="1" ht="21" customHeight="1" x14ac:dyDescent="0.25">
      <c r="A73" s="34" t="s">
        <v>81</v>
      </c>
      <c r="B73" s="62">
        <v>34585695048</v>
      </c>
      <c r="C73" s="31" t="s">
        <v>4</v>
      </c>
      <c r="D73" s="32">
        <v>156.69999999999999</v>
      </c>
      <c r="E73" s="77" t="s">
        <v>18</v>
      </c>
    </row>
    <row r="74" spans="1:6" s="9" customFormat="1" ht="19.2" customHeight="1" x14ac:dyDescent="0.3">
      <c r="A74" s="59" t="s">
        <v>32</v>
      </c>
      <c r="B74" s="60"/>
      <c r="C74" s="35"/>
      <c r="D74" s="33">
        <f>D73</f>
        <v>156.69999999999999</v>
      </c>
      <c r="E74" s="78"/>
    </row>
    <row r="75" spans="1:6" ht="19.2" customHeight="1" x14ac:dyDescent="0.3">
      <c r="A75" s="31" t="s">
        <v>91</v>
      </c>
      <c r="B75" s="31">
        <v>65492793218</v>
      </c>
      <c r="C75" s="31" t="s">
        <v>83</v>
      </c>
      <c r="D75" s="32">
        <v>345.02</v>
      </c>
      <c r="E75" s="77" t="s">
        <v>92</v>
      </c>
    </row>
    <row r="76" spans="1:6" ht="19.2" customHeight="1" x14ac:dyDescent="0.3">
      <c r="A76" s="31" t="s">
        <v>91</v>
      </c>
      <c r="B76" s="53"/>
      <c r="C76" s="31"/>
      <c r="D76" s="32">
        <v>15.01</v>
      </c>
      <c r="E76" s="77" t="s">
        <v>92</v>
      </c>
    </row>
    <row r="77" spans="1:6" ht="19.2" customHeight="1" x14ac:dyDescent="0.3">
      <c r="A77" s="35" t="s">
        <v>32</v>
      </c>
      <c r="B77" s="53"/>
      <c r="C77" s="31"/>
      <c r="D77" s="33">
        <f>D75+D76</f>
        <v>360.03</v>
      </c>
      <c r="E77" s="77"/>
    </row>
    <row r="78" spans="1:6" ht="19.2" customHeight="1" x14ac:dyDescent="0.3">
      <c r="A78" s="31" t="s">
        <v>9</v>
      </c>
      <c r="B78" s="74" t="s">
        <v>105</v>
      </c>
      <c r="C78" s="31" t="s">
        <v>4</v>
      </c>
      <c r="D78" s="32">
        <v>210.09</v>
      </c>
      <c r="E78" s="81" t="s">
        <v>106</v>
      </c>
      <c r="F78" s="75"/>
    </row>
    <row r="79" spans="1:6" ht="19.2" customHeight="1" x14ac:dyDescent="0.3">
      <c r="A79" s="31" t="s">
        <v>9</v>
      </c>
      <c r="B79" s="53"/>
      <c r="C79" s="31" t="s">
        <v>4</v>
      </c>
      <c r="D79" s="32">
        <v>302.63</v>
      </c>
      <c r="E79" s="81" t="s">
        <v>106</v>
      </c>
    </row>
    <row r="80" spans="1:6" s="9" customFormat="1" ht="19.2" customHeight="1" x14ac:dyDescent="0.3">
      <c r="A80" s="63" t="s">
        <v>32</v>
      </c>
      <c r="B80" s="64"/>
      <c r="C80" s="35"/>
      <c r="D80" s="33">
        <f>D78+D79</f>
        <v>512.72</v>
      </c>
      <c r="E80" s="78"/>
    </row>
    <row r="81" spans="1:5" s="9" customFormat="1" ht="19.2" customHeight="1" x14ac:dyDescent="0.3">
      <c r="A81" s="31" t="s">
        <v>79</v>
      </c>
      <c r="B81" s="31">
        <v>93385987809</v>
      </c>
      <c r="C81" s="31" t="s">
        <v>4</v>
      </c>
      <c r="D81" s="32">
        <v>155.94999999999999</v>
      </c>
      <c r="E81" s="77" t="s">
        <v>39</v>
      </c>
    </row>
    <row r="82" spans="1:5" s="9" customFormat="1" ht="19.2" customHeight="1" x14ac:dyDescent="0.3">
      <c r="A82" s="63" t="s">
        <v>32</v>
      </c>
      <c r="B82" s="64"/>
      <c r="C82" s="35"/>
      <c r="D82" s="33">
        <f>D81</f>
        <v>155.94999999999999</v>
      </c>
      <c r="E82" s="78"/>
    </row>
    <row r="83" spans="1:5" s="9" customFormat="1" ht="19.2" customHeight="1" x14ac:dyDescent="0.3">
      <c r="A83" s="31" t="s">
        <v>55</v>
      </c>
      <c r="B83" s="31">
        <v>57845277445</v>
      </c>
      <c r="C83" s="31" t="s">
        <v>3</v>
      </c>
      <c r="D83" s="32">
        <v>350</v>
      </c>
      <c r="E83" s="77" t="s">
        <v>54</v>
      </c>
    </row>
    <row r="84" spans="1:5" s="9" customFormat="1" ht="19.2" customHeight="1" x14ac:dyDescent="0.3">
      <c r="A84" s="63" t="s">
        <v>32</v>
      </c>
      <c r="B84" s="64"/>
      <c r="C84" s="35"/>
      <c r="D84" s="33">
        <f t="shared" ref="D84" si="0">D83</f>
        <v>350</v>
      </c>
      <c r="E84" s="78"/>
    </row>
    <row r="85" spans="1:5" s="9" customFormat="1" ht="19.2" customHeight="1" x14ac:dyDescent="0.3">
      <c r="A85" s="31" t="s">
        <v>69</v>
      </c>
      <c r="B85" s="31">
        <v>87311810356</v>
      </c>
      <c r="C85" s="31" t="s">
        <v>70</v>
      </c>
      <c r="D85" s="32">
        <v>29.34</v>
      </c>
      <c r="E85" s="77" t="s">
        <v>52</v>
      </c>
    </row>
    <row r="86" spans="1:5" s="9" customFormat="1" ht="19.2" customHeight="1" x14ac:dyDescent="0.3">
      <c r="A86" s="31" t="s">
        <v>69</v>
      </c>
      <c r="B86" s="53"/>
      <c r="C86" s="31"/>
      <c r="D86" s="32">
        <v>0</v>
      </c>
      <c r="E86" s="77"/>
    </row>
    <row r="87" spans="1:5" s="9" customFormat="1" ht="19.2" customHeight="1" x14ac:dyDescent="0.3">
      <c r="A87" s="63" t="s">
        <v>32</v>
      </c>
      <c r="B87" s="64"/>
      <c r="C87" s="35"/>
      <c r="D87" s="33">
        <f>D85+D86</f>
        <v>29.34</v>
      </c>
      <c r="E87" s="78"/>
    </row>
    <row r="88" spans="1:5" s="9" customFormat="1" ht="19.2" customHeight="1" x14ac:dyDescent="0.3">
      <c r="A88" s="31" t="s">
        <v>56</v>
      </c>
      <c r="B88" s="31">
        <v>27332507825</v>
      </c>
      <c r="C88" s="31" t="s">
        <v>57</v>
      </c>
      <c r="D88" s="32">
        <v>50</v>
      </c>
      <c r="E88" s="77" t="s">
        <v>58</v>
      </c>
    </row>
    <row r="89" spans="1:5" s="9" customFormat="1" ht="19.2" customHeight="1" x14ac:dyDescent="0.3">
      <c r="A89" s="31" t="s">
        <v>56</v>
      </c>
      <c r="B89" s="53"/>
      <c r="C89" s="31"/>
      <c r="D89" s="32">
        <v>50</v>
      </c>
      <c r="E89" s="77" t="s">
        <v>58</v>
      </c>
    </row>
    <row r="90" spans="1:5" s="9" customFormat="1" ht="19.2" customHeight="1" x14ac:dyDescent="0.3">
      <c r="A90" s="31" t="s">
        <v>56</v>
      </c>
      <c r="B90" s="53"/>
      <c r="C90" s="31"/>
      <c r="D90" s="32">
        <v>50</v>
      </c>
      <c r="E90" s="77" t="s">
        <v>58</v>
      </c>
    </row>
    <row r="91" spans="1:5" s="9" customFormat="1" ht="19.2" customHeight="1" x14ac:dyDescent="0.3">
      <c r="A91" s="63" t="s">
        <v>32</v>
      </c>
      <c r="B91" s="64"/>
      <c r="C91" s="35"/>
      <c r="D91" s="33">
        <v>150</v>
      </c>
      <c r="E91" s="78"/>
    </row>
    <row r="92" spans="1:5" s="9" customFormat="1" ht="19.2" customHeight="1" x14ac:dyDescent="0.3">
      <c r="A92" s="31" t="s">
        <v>84</v>
      </c>
      <c r="B92" s="31">
        <v>28818259261</v>
      </c>
      <c r="C92" s="31" t="s">
        <v>83</v>
      </c>
      <c r="D92" s="32">
        <v>190</v>
      </c>
      <c r="E92" s="77" t="s">
        <v>85</v>
      </c>
    </row>
    <row r="93" spans="1:5" s="9" customFormat="1" ht="19.2" customHeight="1" x14ac:dyDescent="0.3">
      <c r="A93" s="63" t="s">
        <v>32</v>
      </c>
      <c r="B93" s="64"/>
      <c r="C93" s="35"/>
      <c r="D93" s="33">
        <f t="shared" ref="D93" si="1">D92</f>
        <v>190</v>
      </c>
      <c r="E93" s="78"/>
    </row>
    <row r="94" spans="1:5" s="9" customFormat="1" ht="19.2" customHeight="1" x14ac:dyDescent="0.3">
      <c r="A94" s="31" t="s">
        <v>59</v>
      </c>
      <c r="B94" s="51" t="s">
        <v>60</v>
      </c>
      <c r="C94" s="31" t="s">
        <v>61</v>
      </c>
      <c r="D94" s="32">
        <v>0</v>
      </c>
      <c r="E94" s="77" t="s">
        <v>18</v>
      </c>
    </row>
    <row r="95" spans="1:5" s="9" customFormat="1" ht="19.2" customHeight="1" x14ac:dyDescent="0.3">
      <c r="A95" s="63" t="s">
        <v>32</v>
      </c>
      <c r="B95" s="64"/>
      <c r="C95" s="35"/>
      <c r="D95" s="33">
        <f t="shared" ref="D95" si="2">D94</f>
        <v>0</v>
      </c>
      <c r="E95" s="78"/>
    </row>
    <row r="96" spans="1:5" s="9" customFormat="1" ht="19.2" customHeight="1" x14ac:dyDescent="0.3">
      <c r="A96" s="31" t="s">
        <v>80</v>
      </c>
      <c r="B96" s="51">
        <v>94124811986</v>
      </c>
      <c r="C96" s="31" t="s">
        <v>3</v>
      </c>
      <c r="D96" s="32">
        <v>1193.55</v>
      </c>
      <c r="E96" s="77" t="s">
        <v>18</v>
      </c>
    </row>
    <row r="97" spans="1:5" s="9" customFormat="1" ht="19.2" customHeight="1" x14ac:dyDescent="0.3">
      <c r="A97" s="63" t="s">
        <v>32</v>
      </c>
      <c r="B97" s="64"/>
      <c r="C97" s="35"/>
      <c r="D97" s="33">
        <f t="shared" ref="D97" si="3">D96</f>
        <v>1193.55</v>
      </c>
      <c r="E97" s="78"/>
    </row>
    <row r="98" spans="1:5" s="9" customFormat="1" ht="19.2" customHeight="1" x14ac:dyDescent="0.3">
      <c r="A98" s="31" t="s">
        <v>62</v>
      </c>
      <c r="B98" s="31">
        <v>61842001846</v>
      </c>
      <c r="C98" s="31" t="s">
        <v>3</v>
      </c>
      <c r="D98" s="32">
        <v>290.89</v>
      </c>
      <c r="E98" s="77" t="s">
        <v>63</v>
      </c>
    </row>
    <row r="99" spans="1:5" s="9" customFormat="1" ht="19.2" customHeight="1" x14ac:dyDescent="0.3">
      <c r="A99" s="63" t="s">
        <v>32</v>
      </c>
      <c r="B99" s="64"/>
      <c r="C99" s="35"/>
      <c r="D99" s="33">
        <f>D98</f>
        <v>290.89</v>
      </c>
      <c r="E99" s="78"/>
    </row>
    <row r="100" spans="1:5" s="9" customFormat="1" ht="19.2" customHeight="1" x14ac:dyDescent="0.25">
      <c r="A100" s="31" t="s">
        <v>95</v>
      </c>
      <c r="B100" s="74" t="s">
        <v>96</v>
      </c>
      <c r="C100" s="31" t="s">
        <v>4</v>
      </c>
      <c r="D100" s="32">
        <v>48.61</v>
      </c>
      <c r="E100" s="77" t="s">
        <v>18</v>
      </c>
    </row>
    <row r="101" spans="1:5" s="9" customFormat="1" ht="19.2" customHeight="1" x14ac:dyDescent="0.3">
      <c r="A101" s="63" t="s">
        <v>32</v>
      </c>
      <c r="B101" s="64"/>
      <c r="C101" s="35"/>
      <c r="D101" s="33">
        <f t="shared" ref="D101" si="4">D100</f>
        <v>48.61</v>
      </c>
      <c r="E101" s="78"/>
    </row>
    <row r="102" spans="1:5" s="9" customFormat="1" ht="19.2" customHeight="1" x14ac:dyDescent="0.3">
      <c r="A102" s="34" t="s">
        <v>78</v>
      </c>
      <c r="B102" s="53">
        <v>24146311117</v>
      </c>
      <c r="C102" s="31" t="s">
        <v>3</v>
      </c>
      <c r="D102" s="32">
        <v>1140</v>
      </c>
      <c r="E102" s="77" t="s">
        <v>67</v>
      </c>
    </row>
    <row r="103" spans="1:5" s="9" customFormat="1" ht="19.2" customHeight="1" x14ac:dyDescent="0.3">
      <c r="A103" s="59" t="s">
        <v>30</v>
      </c>
      <c r="B103" s="60"/>
      <c r="C103" s="35"/>
      <c r="D103" s="33">
        <f>D102</f>
        <v>1140</v>
      </c>
      <c r="E103" s="78"/>
    </row>
    <row r="104" spans="1:5" s="9" customFormat="1" ht="19.2" customHeight="1" x14ac:dyDescent="0.25">
      <c r="A104" s="34" t="s">
        <v>103</v>
      </c>
      <c r="B104" s="74" t="s">
        <v>104</v>
      </c>
      <c r="C104" s="31" t="s">
        <v>3</v>
      </c>
      <c r="D104" s="32">
        <v>50</v>
      </c>
      <c r="E104" s="77" t="s">
        <v>54</v>
      </c>
    </row>
    <row r="105" spans="1:5" s="9" customFormat="1" ht="19.2" customHeight="1" x14ac:dyDescent="0.3">
      <c r="A105" s="59" t="s">
        <v>30</v>
      </c>
      <c r="B105" s="60"/>
      <c r="C105" s="35"/>
      <c r="D105" s="33">
        <f>D104</f>
        <v>50</v>
      </c>
      <c r="E105" s="78"/>
    </row>
    <row r="106" spans="1:5" s="9" customFormat="1" ht="19.2" customHeight="1" x14ac:dyDescent="0.25">
      <c r="A106" s="34" t="s">
        <v>120</v>
      </c>
      <c r="B106" s="74" t="s">
        <v>121</v>
      </c>
      <c r="C106" s="31" t="s">
        <v>4</v>
      </c>
      <c r="D106" s="32">
        <v>294.39999999999998</v>
      </c>
      <c r="E106" s="77" t="s">
        <v>18</v>
      </c>
    </row>
    <row r="107" spans="1:5" s="9" customFormat="1" ht="19.2" customHeight="1" x14ac:dyDescent="0.3">
      <c r="A107" s="59" t="s">
        <v>30</v>
      </c>
      <c r="B107" s="60"/>
      <c r="C107" s="35"/>
      <c r="D107" s="33">
        <f>D106</f>
        <v>294.39999999999998</v>
      </c>
      <c r="E107" s="78"/>
    </row>
    <row r="108" spans="1:5" s="9" customFormat="1" ht="19.2" customHeight="1" x14ac:dyDescent="0.3">
      <c r="A108" s="31" t="s">
        <v>64</v>
      </c>
      <c r="B108" s="31">
        <v>24406172697</v>
      </c>
      <c r="C108" s="31" t="s">
        <v>4</v>
      </c>
      <c r="D108" s="32">
        <v>1520</v>
      </c>
      <c r="E108" s="77" t="s">
        <v>65</v>
      </c>
    </row>
    <row r="109" spans="1:5" s="9" customFormat="1" ht="19.2" customHeight="1" x14ac:dyDescent="0.3">
      <c r="A109" s="34"/>
      <c r="B109" s="53"/>
      <c r="C109" s="31"/>
      <c r="D109" s="32">
        <v>448.75</v>
      </c>
      <c r="E109" s="77"/>
    </row>
    <row r="110" spans="1:5" s="9" customFormat="1" ht="19.2" customHeight="1" x14ac:dyDescent="0.3">
      <c r="A110" s="63" t="s">
        <v>32</v>
      </c>
      <c r="B110" s="64"/>
      <c r="C110" s="35"/>
      <c r="D110" s="33">
        <f>D108+D109</f>
        <v>1968.75</v>
      </c>
      <c r="E110" s="78"/>
    </row>
    <row r="111" spans="1:5" s="15" customFormat="1" ht="24" customHeight="1" x14ac:dyDescent="0.3">
      <c r="A111" s="31" t="s">
        <v>68</v>
      </c>
      <c r="B111" s="31">
        <v>33166159768</v>
      </c>
      <c r="C111" s="31" t="s">
        <v>66</v>
      </c>
      <c r="D111" s="32">
        <v>41.48</v>
      </c>
      <c r="E111" s="77" t="s">
        <v>67</v>
      </c>
    </row>
    <row r="112" spans="1:5" x14ac:dyDescent="0.3">
      <c r="A112" s="34"/>
      <c r="B112" s="53"/>
      <c r="C112" s="31"/>
      <c r="D112" s="32">
        <v>41.48</v>
      </c>
      <c r="E112" s="77"/>
    </row>
    <row r="113" spans="1:5" x14ac:dyDescent="0.3">
      <c r="A113" s="63" t="s">
        <v>32</v>
      </c>
      <c r="B113" s="64"/>
      <c r="C113" s="35"/>
      <c r="D113" s="33">
        <f>D111+D112</f>
        <v>82.96</v>
      </c>
      <c r="E113" s="78"/>
    </row>
    <row r="114" spans="1:5" x14ac:dyDescent="0.25">
      <c r="A114" s="67" t="s">
        <v>77</v>
      </c>
      <c r="B114" s="68"/>
      <c r="C114" s="69"/>
      <c r="D114" s="42">
        <f>D113+D110+D107+D105+D103+D101+D99+D95+D93+D91+D87+D84+D82+D80+D77+D74+D72+D70+D68+D65+D63+D61+D58+D56+D54+D50+D47+D45+D42+D40+D38+D35+D32+D29+D27+D23+D21+D19+D17+D15+D12+D9</f>
        <v>16125.000000000004</v>
      </c>
      <c r="E114" s="80"/>
    </row>
    <row r="115" spans="1:5" x14ac:dyDescent="0.3">
      <c r="E115" s="4"/>
    </row>
    <row r="116" spans="1:5" x14ac:dyDescent="0.3">
      <c r="E116" s="4"/>
    </row>
    <row r="117" spans="1:5" x14ac:dyDescent="0.3">
      <c r="E117" s="4"/>
    </row>
    <row r="118" spans="1:5" x14ac:dyDescent="0.3">
      <c r="C118" s="52"/>
      <c r="E118" s="4"/>
    </row>
    <row r="119" spans="1:5" x14ac:dyDescent="0.3">
      <c r="E119" s="4"/>
    </row>
    <row r="120" spans="1:5" x14ac:dyDescent="0.3">
      <c r="E120" s="4"/>
    </row>
    <row r="121" spans="1:5" x14ac:dyDescent="0.3">
      <c r="E121" s="4"/>
    </row>
    <row r="122" spans="1:5" x14ac:dyDescent="0.3">
      <c r="E122" s="4"/>
    </row>
    <row r="123" spans="1:5" x14ac:dyDescent="0.3">
      <c r="E123" s="4"/>
    </row>
    <row r="124" spans="1:5" x14ac:dyDescent="0.3">
      <c r="E124" s="4"/>
    </row>
  </sheetData>
  <mergeCells count="20">
    <mergeCell ref="A4:E4"/>
    <mergeCell ref="A58:B58"/>
    <mergeCell ref="A80:B80"/>
    <mergeCell ref="A9:B9"/>
    <mergeCell ref="A40:B40"/>
    <mergeCell ref="A47:B47"/>
    <mergeCell ref="A15:B15"/>
    <mergeCell ref="A101:B101"/>
    <mergeCell ref="A110:B110"/>
    <mergeCell ref="A32:B32"/>
    <mergeCell ref="A114:C114"/>
    <mergeCell ref="A82:B82"/>
    <mergeCell ref="A84:B84"/>
    <mergeCell ref="A87:B87"/>
    <mergeCell ref="A91:B91"/>
    <mergeCell ref="A93:B93"/>
    <mergeCell ref="A95:B95"/>
    <mergeCell ref="A97:B97"/>
    <mergeCell ref="A99:B99"/>
    <mergeCell ref="A113:B113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130" zoomScaleNormal="130" workbookViewId="0">
      <selection activeCell="A14" sqref="A14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11.59765625" style="1" customWidth="1"/>
    <col min="4" max="4" width="8.69921875" style="3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6" x14ac:dyDescent="0.3">
      <c r="A1" s="19" t="s">
        <v>28</v>
      </c>
      <c r="B1" s="7"/>
      <c r="C1" s="7"/>
      <c r="D1" s="7"/>
    </row>
    <row r="2" spans="1:6" x14ac:dyDescent="0.3">
      <c r="A2" s="8" t="s">
        <v>53</v>
      </c>
      <c r="B2" s="7"/>
      <c r="C2" s="7"/>
      <c r="D2" s="7"/>
    </row>
    <row r="3" spans="1:6" ht="38.4" customHeight="1" x14ac:dyDescent="0.3"/>
    <row r="4" spans="1:6" s="9" customFormat="1" ht="47.4" customHeight="1" x14ac:dyDescent="0.3">
      <c r="A4" s="71" t="s">
        <v>73</v>
      </c>
      <c r="B4" s="72"/>
      <c r="C4" s="6"/>
      <c r="E4" s="6"/>
      <c r="F4" s="1"/>
    </row>
    <row r="5" spans="1:6" s="9" customFormat="1" ht="23.25" customHeight="1" x14ac:dyDescent="0.3">
      <c r="A5" s="45"/>
      <c r="B5" s="47" t="s">
        <v>27</v>
      </c>
      <c r="C5" s="6"/>
      <c r="E5" s="6"/>
      <c r="F5" s="1"/>
    </row>
    <row r="6" spans="1:6" s="9" customFormat="1" ht="40.200000000000003" customHeight="1" x14ac:dyDescent="0.3">
      <c r="A6" s="14" t="s">
        <v>12</v>
      </c>
      <c r="B6" s="5" t="s">
        <v>11</v>
      </c>
    </row>
    <row r="7" spans="1:6" ht="30.6" customHeight="1" x14ac:dyDescent="0.3">
      <c r="A7" s="13">
        <v>2408.44</v>
      </c>
      <c r="B7" s="12" t="s">
        <v>10</v>
      </c>
      <c r="D7" s="1"/>
      <c r="E7" s="1"/>
    </row>
    <row r="8" spans="1:6" ht="30.6" customHeight="1" x14ac:dyDescent="0.3">
      <c r="A8" s="13">
        <v>1602.7</v>
      </c>
      <c r="B8" s="12" t="s">
        <v>7</v>
      </c>
      <c r="D8" s="1"/>
      <c r="E8" s="1"/>
    </row>
    <row r="9" spans="1:6" ht="30.6" customHeight="1" x14ac:dyDescent="0.3">
      <c r="A9" s="13">
        <v>118012.9</v>
      </c>
      <c r="B9" s="12" t="s">
        <v>72</v>
      </c>
      <c r="D9" s="1"/>
      <c r="E9" s="1"/>
    </row>
    <row r="10" spans="1:6" ht="30.6" customHeight="1" x14ac:dyDescent="0.3">
      <c r="A10" s="13">
        <v>19472.12</v>
      </c>
      <c r="B10" s="12" t="s">
        <v>16</v>
      </c>
      <c r="D10" s="1"/>
      <c r="E10" s="1"/>
    </row>
    <row r="11" spans="1:6" ht="30.6" customHeight="1" x14ac:dyDescent="0.3">
      <c r="A11" s="13">
        <v>875.74</v>
      </c>
      <c r="B11" s="12" t="s">
        <v>0</v>
      </c>
      <c r="D11" s="1"/>
      <c r="E11" s="1"/>
    </row>
    <row r="12" spans="1:6" ht="30.6" customHeight="1" x14ac:dyDescent="0.3">
      <c r="A12" s="13">
        <v>8303.5400000000009</v>
      </c>
      <c r="B12" s="50" t="s">
        <v>47</v>
      </c>
      <c r="D12" s="1"/>
      <c r="E12" s="1"/>
    </row>
    <row r="13" spans="1:6" ht="30.6" customHeight="1" x14ac:dyDescent="0.3">
      <c r="A13" s="13">
        <v>706.06</v>
      </c>
      <c r="B13" s="50" t="s">
        <v>75</v>
      </c>
      <c r="D13" s="1"/>
      <c r="E13" s="1"/>
    </row>
    <row r="14" spans="1:6" ht="30.6" customHeight="1" x14ac:dyDescent="0.3">
      <c r="A14" s="13">
        <v>733.97</v>
      </c>
      <c r="B14" s="50" t="s">
        <v>82</v>
      </c>
      <c r="D14" s="1"/>
      <c r="E14" s="1"/>
    </row>
    <row r="15" spans="1:6" s="18" customFormat="1" ht="24.6" customHeight="1" x14ac:dyDescent="0.3">
      <c r="A15" s="16">
        <f>SUM(A7:A14)</f>
        <v>152115.47</v>
      </c>
      <c r="B15" s="17" t="s">
        <v>74</v>
      </c>
    </row>
    <row r="16" spans="1:6" x14ac:dyDescent="0.3">
      <c r="E16" s="4"/>
    </row>
    <row r="17" spans="1:5" x14ac:dyDescent="0.3">
      <c r="E17" s="4"/>
    </row>
    <row r="18" spans="1:5" x14ac:dyDescent="0.3">
      <c r="E18" s="4"/>
    </row>
    <row r="19" spans="1:5" x14ac:dyDescent="0.3">
      <c r="E19" s="4"/>
    </row>
    <row r="20" spans="1:5" x14ac:dyDescent="0.3">
      <c r="A20" s="52"/>
      <c r="E20" s="4"/>
    </row>
    <row r="21" spans="1:5" x14ac:dyDescent="0.3">
      <c r="E21" s="4"/>
    </row>
    <row r="22" spans="1:5" x14ac:dyDescent="0.3">
      <c r="E22" s="4"/>
    </row>
    <row r="23" spans="1:5" x14ac:dyDescent="0.3">
      <c r="A23" s="52"/>
      <c r="E23" s="4"/>
    </row>
    <row r="24" spans="1:5" x14ac:dyDescent="0.3">
      <c r="E24" s="4"/>
    </row>
    <row r="25" spans="1:5" x14ac:dyDescent="0.3">
      <c r="E25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Ana</cp:lastModifiedBy>
  <cp:lastPrinted>2024-04-22T13:46:27Z</cp:lastPrinted>
  <dcterms:created xsi:type="dcterms:W3CDTF">2024-02-09T11:47:19Z</dcterms:created>
  <dcterms:modified xsi:type="dcterms:W3CDTF">2024-06-20T19:12:59Z</dcterms:modified>
</cp:coreProperties>
</file>