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Računovodstvo\Desktop\Izvještaj utrošena sredstva 2024\"/>
    </mc:Choice>
  </mc:AlternateContent>
  <bookViews>
    <workbookView xWindow="0" yWindow="0" windowWidth="28800" windowHeight="12210"/>
  </bookViews>
  <sheets>
    <sheet name="TROŠENJE - kategorija 1" sheetId="3" r:id="rId1"/>
    <sheet name="TROŠENJE - kategorija 2" sheetId="2" r:id="rId2"/>
  </sheets>
  <calcPr calcId="162913"/>
</workbook>
</file>

<file path=xl/calcChain.xml><?xml version="1.0" encoding="utf-8"?>
<calcChain xmlns="http://schemas.openxmlformats.org/spreadsheetml/2006/main">
  <c r="D18" i="3" l="1"/>
  <c r="D94" i="3"/>
  <c r="D49" i="3"/>
  <c r="D26" i="3"/>
  <c r="D62" i="3"/>
  <c r="D9" i="3"/>
  <c r="D15" i="3" l="1"/>
  <c r="D87" i="3"/>
  <c r="D110" i="3" l="1"/>
  <c r="D108" i="3"/>
  <c r="D112" i="3"/>
  <c r="D104" i="3"/>
  <c r="D91" i="3"/>
  <c r="D96" i="3"/>
  <c r="D98" i="3"/>
  <c r="D100" i="3"/>
  <c r="D102" i="3"/>
  <c r="D106" i="3"/>
  <c r="D89" i="3"/>
  <c r="D29" i="3"/>
  <c r="D21" i="3"/>
  <c r="D66" i="3" l="1"/>
  <c r="D59" i="3"/>
  <c r="D34" i="3" l="1"/>
  <c r="A13" i="2"/>
  <c r="D64" i="3" l="1"/>
  <c r="D57" i="3"/>
  <c r="D55" i="3"/>
  <c r="D53" i="3"/>
  <c r="D51" i="3"/>
  <c r="D42" i="3"/>
  <c r="D40" i="3"/>
  <c r="D38" i="3"/>
  <c r="D36" i="3"/>
  <c r="D31" i="3" l="1"/>
  <c r="D23" i="3"/>
  <c r="D13" i="3"/>
  <c r="D11" i="3"/>
  <c r="D113" i="3" l="1"/>
</calcChain>
</file>

<file path=xl/sharedStrings.xml><?xml version="1.0" encoding="utf-8"?>
<sst xmlns="http://schemas.openxmlformats.org/spreadsheetml/2006/main" count="239" uniqueCount="118">
  <si>
    <t>3121 ostali rashodi za zaposlene</t>
  </si>
  <si>
    <t>OSIJEK</t>
  </si>
  <si>
    <t>HEP-PLIN D.O.O.</t>
  </si>
  <si>
    <t>ZAGREB</t>
  </si>
  <si>
    <t>PULA</t>
  </si>
  <si>
    <t>VODOVOD D.O.O.</t>
  </si>
  <si>
    <t>RIJEKA</t>
  </si>
  <si>
    <t>3211 službena putovanja</t>
  </si>
  <si>
    <t>PAJO D.O.O.</t>
  </si>
  <si>
    <t>PULA HERCULANEA D.O.O.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</si>
  <si>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</si>
  <si>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</si>
  <si>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</si>
  <si>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</si>
  <si>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</si>
  <si>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</si>
  <si>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</si>
  <si>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3234 Komunalne usluge</t>
  </si>
  <si>
    <t>3221 Uredski materijal i ostali materijalni rashodi</t>
  </si>
  <si>
    <t xml:space="preserve">HEP OPSKBA </t>
  </si>
  <si>
    <t>3223 Energija</t>
  </si>
  <si>
    <t>3431 Bankarske usluge i usluge platnog prometa</t>
  </si>
  <si>
    <t>3231 Usluge telefona, pošte i prijevoza</t>
  </si>
  <si>
    <t>TELEMACH HRVATSKA D.O.O.</t>
  </si>
  <si>
    <t>70133616033</t>
  </si>
  <si>
    <t>FINA PULA</t>
  </si>
  <si>
    <t>85821130368</t>
  </si>
  <si>
    <t>Pula</t>
  </si>
  <si>
    <t>Kategorija 1</t>
  </si>
  <si>
    <t>Kategorija 2</t>
  </si>
  <si>
    <t>Medicinska škola Pula</t>
  </si>
  <si>
    <t>Bakin Geršić</t>
  </si>
  <si>
    <t>Ukupno</t>
  </si>
  <si>
    <t>3239 Usluge čuvanja imovine</t>
  </si>
  <si>
    <t xml:space="preserve">Ukupno </t>
  </si>
  <si>
    <t>3220 Uredski materijal i ostali materijalni rashodi</t>
  </si>
  <si>
    <t>HPB D.D.</t>
  </si>
  <si>
    <t>87939104217</t>
  </si>
  <si>
    <t>SIGNUM TELEKOMUNIKACIJE D.O.O.</t>
  </si>
  <si>
    <t>49530987866</t>
  </si>
  <si>
    <t>3233 Komunalne usluge</t>
  </si>
  <si>
    <t>KONE D.O.O.</t>
  </si>
  <si>
    <t>3232 Održavanje postrojenja i opreme</t>
  </si>
  <si>
    <t>HEP ODS D.O.O.</t>
  </si>
  <si>
    <t xml:space="preserve"> Ukupno </t>
  </si>
  <si>
    <t>TAPESS d.o.o.</t>
  </si>
  <si>
    <t>KASTAV</t>
  </si>
  <si>
    <t>NARODNE NOVINE D.D.</t>
  </si>
  <si>
    <t>NERON</t>
  </si>
  <si>
    <t>09729183613</t>
  </si>
  <si>
    <t>3239 Usluge pranja</t>
  </si>
  <si>
    <t>NET COM D.O.O.</t>
  </si>
  <si>
    <t>3238 Usluge održavanja račun. Baza</t>
  </si>
  <si>
    <t>SANITARIA DENTAL D.O.O.</t>
  </si>
  <si>
    <t>3237 ugovori o djelu za nastavu</t>
  </si>
  <si>
    <t>JAVNA VATROGASNA POSTROJBA</t>
  </si>
  <si>
    <t>48582664867</t>
  </si>
  <si>
    <t>HRT ZAGREB</t>
  </si>
  <si>
    <t>3233 Pretplate</t>
  </si>
  <si>
    <t>DRŽAVNI PRORAČUN</t>
  </si>
  <si>
    <t>18683136487</t>
  </si>
  <si>
    <t>3295 Sudske pristojbe</t>
  </si>
  <si>
    <t>3231 Poštarina</t>
  </si>
  <si>
    <t>Rižanske skupštine 2, 52100 Pula</t>
  </si>
  <si>
    <t>3222 Uredski materijal i ostali materijalni rashodi</t>
  </si>
  <si>
    <t>UKUPNO ZA OŽUJAK 2024.</t>
  </si>
  <si>
    <t>BRIONKA D.D.</t>
  </si>
  <si>
    <t>3294 Članarine</t>
  </si>
  <si>
    <t>BENEFIT SYSTEMS D.O.O.</t>
  </si>
  <si>
    <t>LEPRINKA d.o.o.</t>
  </si>
  <si>
    <t>VEPRINAC</t>
  </si>
  <si>
    <t>3238 Ostale računalne usluge</t>
  </si>
  <si>
    <t xml:space="preserve">ISTARSKE LJEKARNE </t>
  </si>
  <si>
    <t>MEDIKAL INTERTRADE D.O.O.</t>
  </si>
  <si>
    <t>04492664153</t>
  </si>
  <si>
    <t>SV. NEDJELJA</t>
  </si>
  <si>
    <t>NAKLADA SLAP D.O.O.</t>
  </si>
  <si>
    <t>JASTREBARSKO</t>
  </si>
  <si>
    <t>PORETTI D.O.O.</t>
  </si>
  <si>
    <t>3239 Ostale nespomenute usluge -alarm</t>
  </si>
  <si>
    <t>PEEM D.O.O.</t>
  </si>
  <si>
    <t>PULA SPORT D.O.O.</t>
  </si>
  <si>
    <t>3235 Najam i zakupnine</t>
  </si>
  <si>
    <t>STIV TRADE D.O.O.</t>
  </si>
  <si>
    <t>4224 Učila</t>
  </si>
  <si>
    <t>ROVINJ</t>
  </si>
  <si>
    <t xml:space="preserve">3239 Ostale nespomenute usluge </t>
  </si>
  <si>
    <t>ZAŠTITA INŽENJERING KONZALTING D.O.O.</t>
  </si>
  <si>
    <t>Ukupno za ožujak 2024.</t>
  </si>
  <si>
    <t xml:space="preserve">INFORMACIJA O TROŠENJU SREDSTAVA  ZA TRAVANJ 2024. GODINE            </t>
  </si>
  <si>
    <t>3223 Uredski materijal i ostali materijalni rashodi</t>
  </si>
  <si>
    <t>3224 Uredski materijal i ostali materijalni rashodi</t>
  </si>
  <si>
    <t>3225 Uredski materijal i ostali materijalni rashodi</t>
  </si>
  <si>
    <t>3226 Uredski materijal i ostali materijalni rashodi</t>
  </si>
  <si>
    <t>3227 Uredski materijal i ostali materijalni rashodi</t>
  </si>
  <si>
    <t>3228 Uredski materijal i ostali materijalni rashodi</t>
  </si>
  <si>
    <t>3229 Uredski materijal i ostali materijalni rashodi</t>
  </si>
  <si>
    <t>3230 Uredski materijal i ostali materijalni rashodi</t>
  </si>
  <si>
    <t>3231 Uredski materijal i ostali materijalni rashodi</t>
  </si>
  <si>
    <t>3232 Uredski materijal i ostali materijalni rashodi</t>
  </si>
  <si>
    <t>3233 Uredski materijal i ostali materijalni rashodi</t>
  </si>
  <si>
    <t>3234 Uredski materijal i ostali materijalni rashodi</t>
  </si>
  <si>
    <t>3235 Uredski materijal i ostali materijalni rashodi</t>
  </si>
  <si>
    <t>3236 Uredski materijal i ostali materijalni rashodi</t>
  </si>
  <si>
    <t>3237 Uredski materijal i ostali materijalni rashodi</t>
  </si>
  <si>
    <t>3238 Uredski materijal i ostali materijalni rashodi</t>
  </si>
  <si>
    <t>3239 Uredski materijal i ostali materijalni rashodi</t>
  </si>
  <si>
    <t>3240 Uredski materijal i ostali materijalni rashodi</t>
  </si>
  <si>
    <t>CENTROUNION D.O.O.</t>
  </si>
  <si>
    <t xml:space="preserve">VIKON NOVA SERVIS </t>
  </si>
  <si>
    <t>HP D.D.</t>
  </si>
  <si>
    <t>VELIKA GORICA</t>
  </si>
  <si>
    <t>CROATIA OSIGURANJE D.D.</t>
  </si>
  <si>
    <t>PLINARA D.O.O.</t>
  </si>
  <si>
    <t>3232 Usluge tekućeg održavanja</t>
  </si>
  <si>
    <t>STUDENTSKI CENTAR PULA</t>
  </si>
  <si>
    <t>3111 bruto plaće za redovan rad</t>
  </si>
  <si>
    <t>INFORMACIJA O TROŠENJU SREDSTAVA 
ZA TRAVANJ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</si>
</sst>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#,##0.00__"/>
  </numFmts>
  <fonts count="22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424242"/>
      <name val="Arial Narrow"/>
      <family val="2"/>
      <charset val="238"/>
    </font>
    <font>
      <sz val="11"/>
      <color rgb="FF21212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horizontal="left" vertical="center"/>
    </xf>
    <xf numFmtId="49" fontId="5" fillId="0" borderId="2" applyNumberFormat="0" applyFont="0" applyFill="0" applyBorder="0" applyProtection="0">
      <alignment horizontal="left" vertical="center" indent="1"/>
    </xf>
    <xf numFmtId="0" fontId="14" fillId="0" borderId="0"/>
  </cellStyleXfs>
  <cellXfs count="75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165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4" applyFont="1" applyFill="1" applyBorder="1" applyAlignment="1">
      <alignment horizontal="left" wrapText="1"/>
    </xf>
    <xf numFmtId="0" fontId="10" fillId="0" borderId="1" xfId="4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center"/>
    </xf>
    <xf numFmtId="165" fontId="16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165" fontId="17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left" vertical="center"/>
    </xf>
    <xf numFmtId="165" fontId="18" fillId="0" borderId="1" xfId="0" applyNumberFormat="1" applyFont="1" applyFill="1" applyBorder="1" applyAlignment="1">
      <alignment horizontal="right" vertical="center"/>
    </xf>
    <xf numFmtId="165" fontId="19" fillId="0" borderId="1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49" fontId="17" fillId="0" borderId="5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165" fontId="17" fillId="0" borderId="1" xfId="0" applyNumberFormat="1" applyFont="1" applyFill="1" applyBorder="1" applyAlignment="1">
      <alignment horizontal="right"/>
    </xf>
    <xf numFmtId="49" fontId="16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8" fillId="0" borderId="1" xfId="0" quotePrefix="1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4" fontId="1" fillId="0" borderId="0" xfId="0" applyNumberFormat="1" applyFont="1" applyFill="1" applyAlignment="1">
      <alignment horizontal="center" vertical="center"/>
    </xf>
    <xf numFmtId="0" fontId="20" fillId="0" borderId="0" xfId="0" quotePrefix="1" applyFont="1"/>
    <xf numFmtId="0" fontId="18" fillId="0" borderId="0" xfId="0" quotePrefix="1" applyFont="1"/>
    <xf numFmtId="0" fontId="18" fillId="0" borderId="5" xfId="0" applyFont="1" applyFill="1" applyBorder="1" applyAlignment="1">
      <alignment horizontal="left" vertical="center"/>
    </xf>
    <xf numFmtId="49" fontId="16" fillId="0" borderId="5" xfId="0" applyNumberFormat="1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164" fontId="17" fillId="0" borderId="4" xfId="0" applyNumberFormat="1" applyFont="1" applyFill="1" applyBorder="1" applyAlignment="1">
      <alignment horizontal="left" vertical="center"/>
    </xf>
    <xf numFmtId="164" fontId="17" fillId="0" borderId="6" xfId="0" applyNumberFormat="1" applyFont="1" applyFill="1" applyBorder="1" applyAlignment="1">
      <alignment horizontal="left" vertical="center"/>
    </xf>
    <xf numFmtId="164" fontId="17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21" fillId="0" borderId="1" xfId="0" quotePrefix="1" applyFont="1" applyBorder="1" applyAlignment="1">
      <alignment horizontal="left"/>
    </xf>
    <xf numFmtId="0" fontId="21" fillId="0" borderId="5" xfId="0" quotePrefix="1" applyFont="1" applyBorder="1" applyAlignment="1">
      <alignment horizontal="left"/>
    </xf>
    <xf numFmtId="0" fontId="18" fillId="0" borderId="4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</cellXfs>
  <cellStyles count="5">
    <cellStyle name="Normal" xfId="0" builtinId="0"/>
    <cellStyle name="Obično_ UTROŠAK 2009 - I O Š" xfId="1"/>
    <cellStyle name="Obično_List4" xfId="4"/>
    <cellStyle name="prazan" xfId="2"/>
    <cellStyle name="Stil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abSelected="1" topLeftCell="A10" zoomScale="130" zoomScaleNormal="130" workbookViewId="0">
      <selection activeCell="D22" sqref="D22"/>
    </sheetView>
  </sheetViews>
  <sheetFormatPr defaultColWidth="8.75" defaultRowHeight="15.75" x14ac:dyDescent="0.25"/>
  <cols>
    <col min="1" max="1" width="22.875" style="1" customWidth="1"/>
    <col min="2" max="2" width="11.125" style="1" customWidth="1"/>
    <col min="3" max="3" width="11" style="1" customWidth="1"/>
    <col min="4" max="4" width="11.375" style="3" customWidth="1"/>
    <col min="5" max="5" width="25.5" style="2" customWidth="1"/>
    <col min="6" max="6" width="11.875" style="1" bestFit="1" customWidth="1"/>
    <col min="7" max="16384" width="8.75" style="1"/>
  </cols>
  <sheetData>
    <row r="1" spans="1:6" s="9" customFormat="1" x14ac:dyDescent="0.25">
      <c r="A1" s="20" t="s">
        <v>30</v>
      </c>
      <c r="B1" s="21"/>
      <c r="C1" s="21"/>
      <c r="D1" s="21"/>
      <c r="E1" s="2"/>
    </row>
    <row r="2" spans="1:6" x14ac:dyDescent="0.25">
      <c r="A2" s="8" t="s">
        <v>63</v>
      </c>
      <c r="B2" s="7"/>
      <c r="C2" s="7"/>
      <c r="D2" s="7"/>
    </row>
    <row r="3" spans="1:6" x14ac:dyDescent="0.25">
      <c r="E3" s="4"/>
    </row>
    <row r="4" spans="1:6" s="9" customFormat="1" ht="24.6" customHeight="1" x14ac:dyDescent="0.25">
      <c r="A4" s="67" t="s">
        <v>89</v>
      </c>
      <c r="B4" s="67"/>
      <c r="C4" s="67"/>
      <c r="D4" s="67"/>
      <c r="E4" s="67"/>
      <c r="F4" s="1"/>
    </row>
    <row r="5" spans="1:6" s="9" customFormat="1" ht="15" customHeight="1" x14ac:dyDescent="0.25">
      <c r="A5" s="45"/>
      <c r="B5" s="45"/>
      <c r="C5" s="45"/>
      <c r="D5" s="45"/>
      <c r="E5" s="47" t="s">
        <v>28</v>
      </c>
      <c r="F5" s="1"/>
    </row>
    <row r="6" spans="1:6" ht="45" customHeight="1" x14ac:dyDescent="0.25">
      <c r="A6" s="11" t="s">
        <v>15</v>
      </c>
      <c r="B6" s="10" t="s">
        <v>14</v>
      </c>
      <c r="C6" s="10" t="s">
        <v>13</v>
      </c>
      <c r="D6" s="10" t="s">
        <v>12</v>
      </c>
      <c r="E6" s="11" t="s">
        <v>11</v>
      </c>
    </row>
    <row r="7" spans="1:6" ht="19.149999999999999" customHeight="1" x14ac:dyDescent="0.25">
      <c r="A7" s="28" t="s">
        <v>31</v>
      </c>
      <c r="B7" s="28">
        <v>71255639887</v>
      </c>
      <c r="C7" s="28" t="s">
        <v>4</v>
      </c>
      <c r="D7" s="29">
        <v>41.48</v>
      </c>
      <c r="E7" s="22" t="s">
        <v>33</v>
      </c>
    </row>
    <row r="8" spans="1:6" ht="19.149999999999999" customHeight="1" x14ac:dyDescent="0.25">
      <c r="A8" s="28" t="s">
        <v>31</v>
      </c>
      <c r="B8" s="70"/>
      <c r="C8" s="28"/>
      <c r="D8" s="29">
        <v>41.48</v>
      </c>
      <c r="E8" s="22"/>
    </row>
    <row r="9" spans="1:6" s="9" customFormat="1" ht="19.149999999999999" customHeight="1" x14ac:dyDescent="0.25">
      <c r="A9" s="62" t="s">
        <v>32</v>
      </c>
      <c r="B9" s="63"/>
      <c r="C9" s="30"/>
      <c r="D9" s="31">
        <f>D7+D8</f>
        <v>82.96</v>
      </c>
      <c r="E9" s="23"/>
    </row>
    <row r="10" spans="1:6" s="9" customFormat="1" ht="19.149999999999999" customHeight="1" x14ac:dyDescent="0.25">
      <c r="A10" s="35" t="s">
        <v>19</v>
      </c>
      <c r="B10" s="32">
        <v>63073332379</v>
      </c>
      <c r="C10" s="32" t="s">
        <v>3</v>
      </c>
      <c r="D10" s="33">
        <v>1183.7</v>
      </c>
      <c r="E10" s="24" t="s">
        <v>20</v>
      </c>
    </row>
    <row r="11" spans="1:6" s="9" customFormat="1" ht="19.149999999999999" customHeight="1" x14ac:dyDescent="0.25">
      <c r="A11" s="37" t="s">
        <v>34</v>
      </c>
      <c r="B11" s="38"/>
      <c r="C11" s="36"/>
      <c r="D11" s="34">
        <f>D10</f>
        <v>1183.7</v>
      </c>
      <c r="E11" s="25"/>
    </row>
    <row r="12" spans="1:6" s="9" customFormat="1" ht="19.149999999999999" customHeight="1" x14ac:dyDescent="0.25">
      <c r="A12" s="32" t="s">
        <v>2</v>
      </c>
      <c r="B12" s="32">
        <v>41317489366</v>
      </c>
      <c r="C12" s="32" t="s">
        <v>1</v>
      </c>
      <c r="D12" s="33">
        <v>1860.87</v>
      </c>
      <c r="E12" s="24" t="s">
        <v>20</v>
      </c>
    </row>
    <row r="13" spans="1:6" s="9" customFormat="1" ht="19.149999999999999" customHeight="1" x14ac:dyDescent="0.25">
      <c r="A13" s="60" t="s">
        <v>34</v>
      </c>
      <c r="B13" s="61"/>
      <c r="C13" s="36"/>
      <c r="D13" s="34">
        <f>SUM(D12)</f>
        <v>1860.87</v>
      </c>
      <c r="E13" s="25"/>
    </row>
    <row r="14" spans="1:6" s="9" customFormat="1" ht="19.149999999999999" customHeight="1" x14ac:dyDescent="0.25">
      <c r="A14" s="35" t="s">
        <v>113</v>
      </c>
      <c r="B14" s="32">
        <v>18436964560</v>
      </c>
      <c r="C14" s="32" t="s">
        <v>4</v>
      </c>
      <c r="D14" s="33">
        <v>237.24</v>
      </c>
      <c r="E14" s="24" t="s">
        <v>114</v>
      </c>
    </row>
    <row r="15" spans="1:6" s="9" customFormat="1" ht="19.149999999999999" customHeight="1" x14ac:dyDescent="0.2">
      <c r="A15" s="37" t="s">
        <v>34</v>
      </c>
      <c r="B15" s="38"/>
      <c r="C15" s="36"/>
      <c r="D15" s="34">
        <f>D14</f>
        <v>237.24</v>
      </c>
      <c r="E15" s="26"/>
    </row>
    <row r="16" spans="1:6" s="9" customFormat="1" ht="19.149999999999999" customHeight="1" x14ac:dyDescent="0.2">
      <c r="A16" s="35" t="s">
        <v>112</v>
      </c>
      <c r="B16" s="32">
        <v>26187994862</v>
      </c>
      <c r="C16" s="32" t="s">
        <v>3</v>
      </c>
      <c r="D16" s="33">
        <v>425.7</v>
      </c>
      <c r="E16" s="27" t="s">
        <v>62</v>
      </c>
    </row>
    <row r="17" spans="1:5" s="9" customFormat="1" ht="19.149999999999999" customHeight="1" x14ac:dyDescent="0.2">
      <c r="A17" s="35" t="s">
        <v>112</v>
      </c>
      <c r="B17" s="58"/>
      <c r="C17" s="32"/>
      <c r="D17" s="33">
        <v>126.75</v>
      </c>
      <c r="E17" s="27"/>
    </row>
    <row r="18" spans="1:5" s="9" customFormat="1" ht="19.149999999999999" customHeight="1" x14ac:dyDescent="0.2">
      <c r="A18" s="49" t="s">
        <v>34</v>
      </c>
      <c r="B18" s="50"/>
      <c r="C18" s="36"/>
      <c r="D18" s="34">
        <f>D16+D17</f>
        <v>552.45000000000005</v>
      </c>
      <c r="E18" s="26"/>
    </row>
    <row r="19" spans="1:5" s="9" customFormat="1" ht="25.5" x14ac:dyDescent="0.25">
      <c r="A19" s="28" t="s">
        <v>8</v>
      </c>
      <c r="B19" s="28">
        <v>37008532093</v>
      </c>
      <c r="C19" s="28" t="s">
        <v>4</v>
      </c>
      <c r="D19" s="33">
        <v>0</v>
      </c>
      <c r="E19" s="22" t="s">
        <v>35</v>
      </c>
    </row>
    <row r="20" spans="1:5" s="9" customFormat="1" ht="22.5" customHeight="1" x14ac:dyDescent="0.25">
      <c r="A20" s="28" t="s">
        <v>8</v>
      </c>
      <c r="B20" s="28">
        <v>37008532093</v>
      </c>
      <c r="C20" s="28" t="s">
        <v>4</v>
      </c>
      <c r="D20" s="29">
        <v>0</v>
      </c>
      <c r="E20" s="22" t="s">
        <v>18</v>
      </c>
    </row>
    <row r="21" spans="1:5" s="9" customFormat="1" ht="19.149999999999999" customHeight="1" x14ac:dyDescent="0.25">
      <c r="A21" s="62" t="s">
        <v>34</v>
      </c>
      <c r="B21" s="63"/>
      <c r="C21" s="30"/>
      <c r="D21" s="31">
        <f>SUM(D19:D20)</f>
        <v>0</v>
      </c>
      <c r="E21" s="23"/>
    </row>
    <row r="22" spans="1:5" s="9" customFormat="1" ht="26.25" customHeight="1" x14ac:dyDescent="0.25">
      <c r="A22" s="35" t="s">
        <v>36</v>
      </c>
      <c r="B22" s="42" t="s">
        <v>37</v>
      </c>
      <c r="C22" s="32" t="s">
        <v>3</v>
      </c>
      <c r="D22" s="33">
        <v>82.84</v>
      </c>
      <c r="E22" s="24" t="s">
        <v>21</v>
      </c>
    </row>
    <row r="23" spans="1:5" s="9" customFormat="1" ht="19.149999999999999" customHeight="1" x14ac:dyDescent="0.25">
      <c r="A23" s="40" t="s">
        <v>34</v>
      </c>
      <c r="B23" s="41"/>
      <c r="C23" s="30"/>
      <c r="D23" s="31">
        <f>D22</f>
        <v>82.84</v>
      </c>
      <c r="E23" s="23"/>
    </row>
    <row r="24" spans="1:5" s="9" customFormat="1" ht="19.149999999999999" customHeight="1" x14ac:dyDescent="0.25">
      <c r="A24" s="39" t="s">
        <v>38</v>
      </c>
      <c r="B24" s="44" t="s">
        <v>39</v>
      </c>
      <c r="C24" s="28" t="s">
        <v>3</v>
      </c>
      <c r="D24" s="29">
        <v>67.73</v>
      </c>
      <c r="E24" s="22" t="s">
        <v>22</v>
      </c>
    </row>
    <row r="25" spans="1:5" s="9" customFormat="1" ht="19.149999999999999" customHeight="1" x14ac:dyDescent="0.25">
      <c r="A25" s="39" t="s">
        <v>38</v>
      </c>
      <c r="B25" s="59"/>
      <c r="C25" s="28"/>
      <c r="D25" s="29">
        <v>58.26</v>
      </c>
      <c r="E25" s="22"/>
    </row>
    <row r="26" spans="1:5" s="9" customFormat="1" ht="19.149999999999999" customHeight="1" x14ac:dyDescent="0.25">
      <c r="A26" s="40" t="s">
        <v>34</v>
      </c>
      <c r="B26" s="41"/>
      <c r="C26" s="30"/>
      <c r="D26" s="31">
        <f>D24+D25</f>
        <v>125.99000000000001</v>
      </c>
      <c r="E26" s="23"/>
    </row>
    <row r="27" spans="1:5" s="9" customFormat="1" ht="19.149999999999999" customHeight="1" x14ac:dyDescent="0.25">
      <c r="A27" s="39" t="s">
        <v>23</v>
      </c>
      <c r="B27" s="44" t="s">
        <v>24</v>
      </c>
      <c r="C27" s="28" t="s">
        <v>3</v>
      </c>
      <c r="D27" s="29"/>
      <c r="E27" s="22" t="s">
        <v>22</v>
      </c>
    </row>
    <row r="28" spans="1:5" s="9" customFormat="1" ht="19.149999999999999" customHeight="1" x14ac:dyDescent="0.25">
      <c r="A28" s="39"/>
      <c r="B28" s="59"/>
      <c r="C28" s="28"/>
      <c r="D28" s="29"/>
      <c r="E28" s="22"/>
    </row>
    <row r="29" spans="1:5" s="9" customFormat="1" ht="19.149999999999999" customHeight="1" x14ac:dyDescent="0.25">
      <c r="A29" s="40" t="s">
        <v>34</v>
      </c>
      <c r="B29" s="41"/>
      <c r="C29" s="30"/>
      <c r="D29" s="31">
        <f>D27+D28</f>
        <v>0</v>
      </c>
      <c r="E29" s="23"/>
    </row>
    <row r="30" spans="1:5" s="9" customFormat="1" ht="25.5" x14ac:dyDescent="0.25">
      <c r="A30" s="39" t="s">
        <v>25</v>
      </c>
      <c r="B30" s="44" t="s">
        <v>26</v>
      </c>
      <c r="C30" s="28" t="s">
        <v>3</v>
      </c>
      <c r="D30" s="29">
        <v>1.66</v>
      </c>
      <c r="E30" s="24" t="s">
        <v>21</v>
      </c>
    </row>
    <row r="31" spans="1:5" s="9" customFormat="1" ht="19.149999999999999" customHeight="1" x14ac:dyDescent="0.25">
      <c r="A31" s="40" t="s">
        <v>34</v>
      </c>
      <c r="B31" s="41"/>
      <c r="C31" s="30"/>
      <c r="D31" s="31">
        <f>D30</f>
        <v>1.66</v>
      </c>
      <c r="E31" s="23"/>
    </row>
    <row r="32" spans="1:5" s="9" customFormat="1" ht="19.149999999999999" customHeight="1" x14ac:dyDescent="0.25">
      <c r="A32" s="32" t="s">
        <v>5</v>
      </c>
      <c r="B32" s="32">
        <v>19798348107</v>
      </c>
      <c r="C32" s="32" t="s">
        <v>4</v>
      </c>
      <c r="D32" s="33">
        <v>2.7</v>
      </c>
      <c r="E32" s="24" t="s">
        <v>40</v>
      </c>
    </row>
    <row r="33" spans="1:5" s="9" customFormat="1" ht="19.149999999999999" customHeight="1" x14ac:dyDescent="0.25">
      <c r="A33" s="32" t="s">
        <v>5</v>
      </c>
      <c r="B33" s="32">
        <v>19798348108</v>
      </c>
      <c r="C33" s="32" t="s">
        <v>4</v>
      </c>
      <c r="D33" s="33">
        <v>140.37</v>
      </c>
      <c r="E33" s="24" t="s">
        <v>17</v>
      </c>
    </row>
    <row r="34" spans="1:5" s="9" customFormat="1" ht="19.149999999999999" customHeight="1" x14ac:dyDescent="0.25">
      <c r="A34" s="60" t="s">
        <v>34</v>
      </c>
      <c r="B34" s="61"/>
      <c r="C34" s="36"/>
      <c r="D34" s="34">
        <f>SUM(D32:D33)</f>
        <v>143.07</v>
      </c>
      <c r="E34" s="25"/>
    </row>
    <row r="35" spans="1:5" s="9" customFormat="1" ht="19.149999999999999" customHeight="1" x14ac:dyDescent="0.25">
      <c r="A35" s="35" t="s">
        <v>41</v>
      </c>
      <c r="B35" s="32">
        <v>15526597734</v>
      </c>
      <c r="C35" s="32" t="s">
        <v>3</v>
      </c>
      <c r="D35" s="33">
        <v>0</v>
      </c>
      <c r="E35" s="24" t="s">
        <v>42</v>
      </c>
    </row>
    <row r="36" spans="1:5" s="9" customFormat="1" ht="19.149999999999999" customHeight="1" x14ac:dyDescent="0.25">
      <c r="A36" s="37" t="s">
        <v>32</v>
      </c>
      <c r="B36" s="38"/>
      <c r="C36" s="36"/>
      <c r="D36" s="34">
        <f>D35</f>
        <v>0</v>
      </c>
      <c r="E36" s="25"/>
    </row>
    <row r="37" spans="1:5" s="9" customFormat="1" ht="24.75" customHeight="1" x14ac:dyDescent="0.25">
      <c r="A37" s="39" t="s">
        <v>55</v>
      </c>
      <c r="B37" s="44" t="s">
        <v>56</v>
      </c>
      <c r="C37" s="28" t="s">
        <v>4</v>
      </c>
      <c r="D37" s="29">
        <v>0</v>
      </c>
      <c r="E37" s="24" t="s">
        <v>42</v>
      </c>
    </row>
    <row r="38" spans="1:5" s="9" customFormat="1" ht="19.149999999999999" customHeight="1" x14ac:dyDescent="0.25">
      <c r="A38" s="40" t="s">
        <v>32</v>
      </c>
      <c r="B38" s="41"/>
      <c r="C38" s="30"/>
      <c r="D38" s="31">
        <f>D37</f>
        <v>0</v>
      </c>
      <c r="E38" s="23"/>
    </row>
    <row r="39" spans="1:5" ht="21.75" customHeight="1" x14ac:dyDescent="0.25">
      <c r="A39" s="32" t="s">
        <v>43</v>
      </c>
      <c r="B39" s="32">
        <v>46830600751</v>
      </c>
      <c r="C39" s="32" t="s">
        <v>4</v>
      </c>
      <c r="D39" s="33">
        <v>485.54</v>
      </c>
      <c r="E39" s="24" t="s">
        <v>20</v>
      </c>
    </row>
    <row r="40" spans="1:5" s="9" customFormat="1" ht="19.149999999999999" customHeight="1" x14ac:dyDescent="0.25">
      <c r="A40" s="60" t="s">
        <v>34</v>
      </c>
      <c r="B40" s="61"/>
      <c r="C40" s="36"/>
      <c r="D40" s="34">
        <f>D39</f>
        <v>485.54</v>
      </c>
      <c r="E40" s="25"/>
    </row>
    <row r="41" spans="1:5" ht="21.75" customHeight="1" x14ac:dyDescent="0.25">
      <c r="A41" s="32" t="s">
        <v>115</v>
      </c>
      <c r="B41" s="73">
        <v>63288148995</v>
      </c>
      <c r="C41" s="74" t="s">
        <v>4</v>
      </c>
      <c r="D41" s="33">
        <v>279.19</v>
      </c>
      <c r="E41" s="22" t="s">
        <v>22</v>
      </c>
    </row>
    <row r="42" spans="1:5" s="9" customFormat="1" ht="19.149999999999999" customHeight="1" x14ac:dyDescent="0.25">
      <c r="A42" s="60" t="s">
        <v>34</v>
      </c>
      <c r="B42" s="61"/>
      <c r="C42" s="36"/>
      <c r="D42" s="34">
        <f>D41</f>
        <v>279.19</v>
      </c>
      <c r="E42" s="25"/>
    </row>
    <row r="43" spans="1:5" s="9" customFormat="1" ht="22.5" customHeight="1" x14ac:dyDescent="0.25">
      <c r="A43" s="35" t="s">
        <v>45</v>
      </c>
      <c r="B43" s="32">
        <v>22248533094</v>
      </c>
      <c r="C43" s="32" t="s">
        <v>46</v>
      </c>
      <c r="D43" s="33">
        <v>12.13</v>
      </c>
      <c r="E43" s="24" t="s">
        <v>18</v>
      </c>
    </row>
    <row r="44" spans="1:5" s="9" customFormat="1" ht="22.5" customHeight="1" x14ac:dyDescent="0.25">
      <c r="A44" s="35" t="s">
        <v>45</v>
      </c>
      <c r="B44" s="58"/>
      <c r="C44" s="32"/>
      <c r="D44" s="33">
        <v>255.77</v>
      </c>
      <c r="E44" s="24" t="s">
        <v>18</v>
      </c>
    </row>
    <row r="45" spans="1:5" s="9" customFormat="1" ht="22.5" customHeight="1" x14ac:dyDescent="0.25">
      <c r="A45" s="35" t="s">
        <v>45</v>
      </c>
      <c r="B45" s="58"/>
      <c r="C45" s="32"/>
      <c r="D45" s="33">
        <v>25.5</v>
      </c>
      <c r="E45" s="24" t="s">
        <v>18</v>
      </c>
    </row>
    <row r="46" spans="1:5" s="9" customFormat="1" ht="22.5" customHeight="1" x14ac:dyDescent="0.25">
      <c r="A46" s="35" t="s">
        <v>45</v>
      </c>
      <c r="B46" s="58"/>
      <c r="C46" s="32"/>
      <c r="D46" s="33">
        <v>487.01</v>
      </c>
      <c r="E46" s="24" t="s">
        <v>18</v>
      </c>
    </row>
    <row r="47" spans="1:5" s="9" customFormat="1" ht="22.5" customHeight="1" x14ac:dyDescent="0.25">
      <c r="A47" s="35" t="s">
        <v>45</v>
      </c>
      <c r="B47" s="58"/>
      <c r="C47" s="32"/>
      <c r="D47" s="33">
        <v>47.63</v>
      </c>
      <c r="E47" s="24" t="s">
        <v>18</v>
      </c>
    </row>
    <row r="48" spans="1:5" s="9" customFormat="1" ht="22.5" customHeight="1" x14ac:dyDescent="0.25">
      <c r="A48" s="35" t="s">
        <v>45</v>
      </c>
      <c r="B48" s="58"/>
      <c r="C48" s="32"/>
      <c r="D48" s="33">
        <v>95.25</v>
      </c>
      <c r="E48" s="24" t="s">
        <v>18</v>
      </c>
    </row>
    <row r="49" spans="1:5" s="9" customFormat="1" ht="19.149999999999999" customHeight="1" x14ac:dyDescent="0.25">
      <c r="A49" s="37" t="s">
        <v>34</v>
      </c>
      <c r="B49" s="38"/>
      <c r="C49" s="36"/>
      <c r="D49" s="34">
        <f>D43+D44+D45+D46+D47+D48</f>
        <v>923.29000000000008</v>
      </c>
      <c r="E49" s="25"/>
    </row>
    <row r="50" spans="1:5" s="9" customFormat="1" ht="22.5" customHeight="1" x14ac:dyDescent="0.25">
      <c r="A50" s="35" t="s">
        <v>47</v>
      </c>
      <c r="B50" s="32">
        <v>64546066176</v>
      </c>
      <c r="C50" s="32" t="s">
        <v>3</v>
      </c>
      <c r="D50" s="33">
        <v>0</v>
      </c>
      <c r="E50" s="24" t="s">
        <v>18</v>
      </c>
    </row>
    <row r="51" spans="1:5" s="9" customFormat="1" ht="19.149999999999999" customHeight="1" x14ac:dyDescent="0.25">
      <c r="A51" s="37" t="s">
        <v>32</v>
      </c>
      <c r="B51" s="38"/>
      <c r="C51" s="36"/>
      <c r="D51" s="34">
        <f>D50</f>
        <v>0</v>
      </c>
      <c r="E51" s="25"/>
    </row>
    <row r="52" spans="1:5" ht="24.75" customHeight="1" x14ac:dyDescent="0.25">
      <c r="A52" s="32" t="s">
        <v>48</v>
      </c>
      <c r="B52" s="52" t="s">
        <v>49</v>
      </c>
      <c r="C52" s="32" t="s">
        <v>4</v>
      </c>
      <c r="D52" s="33">
        <v>0</v>
      </c>
      <c r="E52" s="24" t="s">
        <v>50</v>
      </c>
    </row>
    <row r="53" spans="1:5" s="9" customFormat="1" ht="19.149999999999999" customHeight="1" x14ac:dyDescent="0.25">
      <c r="A53" s="60" t="s">
        <v>34</v>
      </c>
      <c r="B53" s="61"/>
      <c r="C53" s="36"/>
      <c r="D53" s="34">
        <f>D52</f>
        <v>0</v>
      </c>
      <c r="E53" s="25"/>
    </row>
    <row r="54" spans="1:5" s="9" customFormat="1" ht="23.25" customHeight="1" x14ac:dyDescent="0.25">
      <c r="A54" s="35" t="s">
        <v>51</v>
      </c>
      <c r="B54" s="32">
        <v>46118101286</v>
      </c>
      <c r="C54" s="32" t="s">
        <v>6</v>
      </c>
      <c r="D54" s="33">
        <v>0</v>
      </c>
      <c r="E54" s="24" t="s">
        <v>52</v>
      </c>
    </row>
    <row r="55" spans="1:5" s="9" customFormat="1" ht="19.149999999999999" customHeight="1" x14ac:dyDescent="0.25">
      <c r="A55" s="37" t="s">
        <v>44</v>
      </c>
      <c r="B55" s="38"/>
      <c r="C55" s="36"/>
      <c r="D55" s="34">
        <f>D54</f>
        <v>0</v>
      </c>
      <c r="E55" s="25"/>
    </row>
    <row r="56" spans="1:5" s="9" customFormat="1" ht="22.5" customHeight="1" x14ac:dyDescent="0.3">
      <c r="A56" s="35" t="s">
        <v>59</v>
      </c>
      <c r="B56" s="56" t="s">
        <v>60</v>
      </c>
      <c r="C56" s="32" t="s">
        <v>3</v>
      </c>
      <c r="D56" s="33">
        <v>33.18</v>
      </c>
      <c r="E56" s="24" t="s">
        <v>61</v>
      </c>
    </row>
    <row r="57" spans="1:5" s="9" customFormat="1" ht="19.149999999999999" customHeight="1" x14ac:dyDescent="0.25">
      <c r="A57" s="37" t="s">
        <v>34</v>
      </c>
      <c r="B57" s="38"/>
      <c r="C57" s="36"/>
      <c r="D57" s="34">
        <f>D56</f>
        <v>33.18</v>
      </c>
      <c r="E57" s="25"/>
    </row>
    <row r="58" spans="1:5" s="9" customFormat="1" ht="21" customHeight="1" x14ac:dyDescent="0.25">
      <c r="A58" s="35" t="s">
        <v>57</v>
      </c>
      <c r="B58" s="32">
        <v>68419124305</v>
      </c>
      <c r="C58" s="32" t="s">
        <v>3</v>
      </c>
      <c r="D58" s="33">
        <v>10.62</v>
      </c>
      <c r="E58" s="24" t="s">
        <v>58</v>
      </c>
    </row>
    <row r="59" spans="1:5" s="9" customFormat="1" ht="19.149999999999999" customHeight="1" x14ac:dyDescent="0.25">
      <c r="A59" s="49" t="s">
        <v>34</v>
      </c>
      <c r="B59" s="50"/>
      <c r="C59" s="36"/>
      <c r="D59" s="34">
        <f>D58</f>
        <v>10.62</v>
      </c>
      <c r="E59" s="25"/>
    </row>
    <row r="60" spans="1:5" s="9" customFormat="1" ht="19.149999999999999" customHeight="1" x14ac:dyDescent="0.3">
      <c r="A60" s="35" t="s">
        <v>108</v>
      </c>
      <c r="B60" s="71">
        <v>78717482787</v>
      </c>
      <c r="C60" s="32" t="s">
        <v>4</v>
      </c>
      <c r="D60" s="33">
        <v>37.29</v>
      </c>
      <c r="E60" s="24" t="s">
        <v>18</v>
      </c>
    </row>
    <row r="61" spans="1:5" s="9" customFormat="1" ht="19.149999999999999" customHeight="1" x14ac:dyDescent="0.3">
      <c r="A61" s="35" t="s">
        <v>108</v>
      </c>
      <c r="B61" s="72"/>
      <c r="C61" s="32"/>
      <c r="D61" s="33">
        <v>16.260000000000002</v>
      </c>
      <c r="E61" s="24" t="s">
        <v>18</v>
      </c>
    </row>
    <row r="62" spans="1:5" s="9" customFormat="1" ht="19.149999999999999" customHeight="1" x14ac:dyDescent="0.25">
      <c r="A62" s="49" t="s">
        <v>34</v>
      </c>
      <c r="B62" s="50"/>
      <c r="C62" s="36"/>
      <c r="D62" s="34">
        <f>D60+D61</f>
        <v>53.55</v>
      </c>
      <c r="E62" s="25"/>
    </row>
    <row r="63" spans="1:5" s="9" customFormat="1" ht="21" customHeight="1" x14ac:dyDescent="0.25">
      <c r="A63" s="35" t="s">
        <v>9</v>
      </c>
      <c r="B63" s="32">
        <v>11294943436</v>
      </c>
      <c r="C63" s="32" t="s">
        <v>27</v>
      </c>
      <c r="D63" s="33">
        <v>0</v>
      </c>
      <c r="E63" s="24" t="s">
        <v>17</v>
      </c>
    </row>
    <row r="64" spans="1:5" s="9" customFormat="1" ht="19.149999999999999" customHeight="1" x14ac:dyDescent="0.25">
      <c r="A64" s="37" t="s">
        <v>34</v>
      </c>
      <c r="B64" s="38"/>
      <c r="C64" s="36"/>
      <c r="D64" s="34">
        <f>D63</f>
        <v>0</v>
      </c>
      <c r="E64" s="25"/>
    </row>
    <row r="65" spans="1:5" s="9" customFormat="1" ht="21" customHeight="1" x14ac:dyDescent="0.3">
      <c r="A65" s="35" t="s">
        <v>109</v>
      </c>
      <c r="B65" s="57">
        <v>42251292243</v>
      </c>
      <c r="C65" s="32" t="s">
        <v>4</v>
      </c>
      <c r="D65" s="33">
        <v>62.5</v>
      </c>
      <c r="E65" s="24" t="s">
        <v>18</v>
      </c>
    </row>
    <row r="66" spans="1:5" s="9" customFormat="1" ht="19.149999999999999" customHeight="1" x14ac:dyDescent="0.25">
      <c r="A66" s="49" t="s">
        <v>34</v>
      </c>
      <c r="B66" s="50"/>
      <c r="C66" s="36"/>
      <c r="D66" s="34">
        <f>D65</f>
        <v>62.5</v>
      </c>
      <c r="E66" s="25"/>
    </row>
    <row r="67" spans="1:5" ht="19.149999999999999" customHeight="1" x14ac:dyDescent="0.25">
      <c r="A67" s="32" t="s">
        <v>53</v>
      </c>
      <c r="B67" s="32">
        <v>30023990959</v>
      </c>
      <c r="C67" s="32" t="s">
        <v>3</v>
      </c>
      <c r="D67" s="33">
        <v>11.15</v>
      </c>
      <c r="E67" s="24" t="s">
        <v>18</v>
      </c>
    </row>
    <row r="68" spans="1:5" ht="19.149999999999999" customHeight="1" x14ac:dyDescent="0.25">
      <c r="A68" s="32" t="s">
        <v>53</v>
      </c>
      <c r="B68" s="58"/>
      <c r="C68" s="32"/>
      <c r="D68" s="33">
        <v>11.15</v>
      </c>
      <c r="E68" s="24" t="s">
        <v>64</v>
      </c>
    </row>
    <row r="69" spans="1:5" ht="19.149999999999999" customHeight="1" x14ac:dyDescent="0.25">
      <c r="A69" s="32" t="s">
        <v>53</v>
      </c>
      <c r="B69" s="58"/>
      <c r="C69" s="32"/>
      <c r="D69" s="33">
        <v>32.979999999999997</v>
      </c>
      <c r="E69" s="24" t="s">
        <v>90</v>
      </c>
    </row>
    <row r="70" spans="1:5" ht="19.149999999999999" customHeight="1" x14ac:dyDescent="0.25">
      <c r="A70" s="32" t="s">
        <v>53</v>
      </c>
      <c r="B70" s="58"/>
      <c r="C70" s="32"/>
      <c r="D70" s="33">
        <v>71.400000000000006</v>
      </c>
      <c r="E70" s="24" t="s">
        <v>91</v>
      </c>
    </row>
    <row r="71" spans="1:5" ht="19.149999999999999" customHeight="1" x14ac:dyDescent="0.25">
      <c r="A71" s="32" t="s">
        <v>53</v>
      </c>
      <c r="B71" s="58"/>
      <c r="C71" s="32"/>
      <c r="D71" s="33">
        <v>7.89</v>
      </c>
      <c r="E71" s="24" t="s">
        <v>92</v>
      </c>
    </row>
    <row r="72" spans="1:5" ht="19.149999999999999" customHeight="1" x14ac:dyDescent="0.25">
      <c r="A72" s="32" t="s">
        <v>53</v>
      </c>
      <c r="B72" s="58"/>
      <c r="C72" s="32"/>
      <c r="D72" s="33">
        <v>117.58</v>
      </c>
      <c r="E72" s="24" t="s">
        <v>93</v>
      </c>
    </row>
    <row r="73" spans="1:5" ht="19.149999999999999" customHeight="1" x14ac:dyDescent="0.25">
      <c r="A73" s="32" t="s">
        <v>53</v>
      </c>
      <c r="B73" s="58"/>
      <c r="C73" s="32"/>
      <c r="D73" s="33">
        <v>71.400000000000006</v>
      </c>
      <c r="E73" s="24" t="s">
        <v>94</v>
      </c>
    </row>
    <row r="74" spans="1:5" ht="19.149999999999999" customHeight="1" x14ac:dyDescent="0.25">
      <c r="A74" s="32" t="s">
        <v>53</v>
      </c>
      <c r="B74" s="58"/>
      <c r="C74" s="32"/>
      <c r="D74" s="33">
        <v>32.979999999999997</v>
      </c>
      <c r="E74" s="24" t="s">
        <v>95</v>
      </c>
    </row>
    <row r="75" spans="1:5" ht="19.149999999999999" customHeight="1" x14ac:dyDescent="0.25">
      <c r="A75" s="32" t="s">
        <v>53</v>
      </c>
      <c r="B75" s="58"/>
      <c r="C75" s="32"/>
      <c r="D75" s="33">
        <v>47</v>
      </c>
      <c r="E75" s="24" t="s">
        <v>96</v>
      </c>
    </row>
    <row r="76" spans="1:5" ht="19.149999999999999" customHeight="1" x14ac:dyDescent="0.25">
      <c r="A76" s="32" t="s">
        <v>53</v>
      </c>
      <c r="B76" s="58"/>
      <c r="C76" s="32"/>
      <c r="D76" s="33">
        <v>51.75</v>
      </c>
      <c r="E76" s="24" t="s">
        <v>97</v>
      </c>
    </row>
    <row r="77" spans="1:5" ht="19.149999999999999" customHeight="1" x14ac:dyDescent="0.25">
      <c r="A77" s="32" t="s">
        <v>53</v>
      </c>
      <c r="B77" s="58"/>
      <c r="C77" s="32"/>
      <c r="D77" s="33">
        <v>242.03</v>
      </c>
      <c r="E77" s="24" t="s">
        <v>98</v>
      </c>
    </row>
    <row r="78" spans="1:5" ht="19.149999999999999" customHeight="1" x14ac:dyDescent="0.25">
      <c r="A78" s="32" t="s">
        <v>53</v>
      </c>
      <c r="B78" s="58"/>
      <c r="C78" s="32"/>
      <c r="D78" s="33">
        <v>661.09</v>
      </c>
      <c r="E78" s="24" t="s">
        <v>99</v>
      </c>
    </row>
    <row r="79" spans="1:5" ht="19.149999999999999" customHeight="1" x14ac:dyDescent="0.25">
      <c r="A79" s="32" t="s">
        <v>53</v>
      </c>
      <c r="B79" s="58"/>
      <c r="C79" s="32"/>
      <c r="D79" s="33">
        <v>51.75</v>
      </c>
      <c r="E79" s="24" t="s">
        <v>100</v>
      </c>
    </row>
    <row r="80" spans="1:5" ht="19.149999999999999" customHeight="1" x14ac:dyDescent="0.25">
      <c r="A80" s="32" t="s">
        <v>53</v>
      </c>
      <c r="B80" s="58"/>
      <c r="C80" s="32"/>
      <c r="D80" s="33">
        <v>661.09</v>
      </c>
      <c r="E80" s="24" t="s">
        <v>101</v>
      </c>
    </row>
    <row r="81" spans="1:5" ht="19.149999999999999" customHeight="1" x14ac:dyDescent="0.25">
      <c r="A81" s="32" t="s">
        <v>53</v>
      </c>
      <c r="B81" s="58"/>
      <c r="C81" s="32"/>
      <c r="D81" s="33">
        <v>117.58</v>
      </c>
      <c r="E81" s="24" t="s">
        <v>102</v>
      </c>
    </row>
    <row r="82" spans="1:5" ht="19.149999999999999" customHeight="1" x14ac:dyDescent="0.25">
      <c r="A82" s="32" t="s">
        <v>53</v>
      </c>
      <c r="B82" s="58"/>
      <c r="C82" s="32"/>
      <c r="D82" s="33">
        <v>47</v>
      </c>
      <c r="E82" s="24" t="s">
        <v>103</v>
      </c>
    </row>
    <row r="83" spans="1:5" ht="19.149999999999999" customHeight="1" x14ac:dyDescent="0.25">
      <c r="A83" s="32" t="s">
        <v>53</v>
      </c>
      <c r="B83" s="58"/>
      <c r="C83" s="32"/>
      <c r="D83" s="33">
        <v>242.03</v>
      </c>
      <c r="E83" s="24" t="s">
        <v>104</v>
      </c>
    </row>
    <row r="84" spans="1:5" ht="19.149999999999999" customHeight="1" x14ac:dyDescent="0.25">
      <c r="A84" s="32" t="s">
        <v>53</v>
      </c>
      <c r="B84" s="58"/>
      <c r="C84" s="32"/>
      <c r="D84" s="33">
        <v>10.35</v>
      </c>
      <c r="E84" s="24" t="s">
        <v>105</v>
      </c>
    </row>
    <row r="85" spans="1:5" ht="19.149999999999999" customHeight="1" x14ac:dyDescent="0.25">
      <c r="A85" s="32" t="s">
        <v>53</v>
      </c>
      <c r="B85" s="58"/>
      <c r="C85" s="32"/>
      <c r="D85" s="33">
        <v>10.35</v>
      </c>
      <c r="E85" s="24" t="s">
        <v>106</v>
      </c>
    </row>
    <row r="86" spans="1:5" ht="19.149999999999999" customHeight="1" x14ac:dyDescent="0.25">
      <c r="A86" s="32" t="s">
        <v>53</v>
      </c>
      <c r="B86" s="58"/>
      <c r="C86" s="32"/>
      <c r="D86" s="33">
        <v>7.89</v>
      </c>
      <c r="E86" s="24" t="s">
        <v>107</v>
      </c>
    </row>
    <row r="87" spans="1:5" s="9" customFormat="1" ht="19.149999999999999" customHeight="1" x14ac:dyDescent="0.25">
      <c r="A87" s="60" t="s">
        <v>34</v>
      </c>
      <c r="B87" s="61"/>
      <c r="C87" s="36"/>
      <c r="D87" s="34">
        <f>D67+D68+D69+D70+D71+D72+D73+D74+D75+D76+D77+D78+D79+D80+D81+D82+D83+D84+D85+D86</f>
        <v>2506.44</v>
      </c>
      <c r="E87" s="25"/>
    </row>
    <row r="88" spans="1:5" s="9" customFormat="1" ht="19.149999999999999" customHeight="1" x14ac:dyDescent="0.25">
      <c r="A88" s="32" t="s">
        <v>66</v>
      </c>
      <c r="B88" s="32">
        <v>45422293596</v>
      </c>
      <c r="C88" s="32" t="s">
        <v>4</v>
      </c>
      <c r="D88" s="33">
        <v>64.2</v>
      </c>
      <c r="E88" s="24" t="s">
        <v>64</v>
      </c>
    </row>
    <row r="89" spans="1:5" s="9" customFormat="1" ht="19.149999999999999" customHeight="1" x14ac:dyDescent="0.25">
      <c r="A89" s="60" t="s">
        <v>34</v>
      </c>
      <c r="B89" s="61"/>
      <c r="C89" s="36"/>
      <c r="D89" s="34">
        <f>D88</f>
        <v>64.2</v>
      </c>
      <c r="E89" s="25"/>
    </row>
    <row r="90" spans="1:5" s="9" customFormat="1" ht="19.149999999999999" customHeight="1" x14ac:dyDescent="0.25">
      <c r="A90" s="32" t="s">
        <v>68</v>
      </c>
      <c r="B90" s="32">
        <v>57845277445</v>
      </c>
      <c r="C90" s="32" t="s">
        <v>3</v>
      </c>
      <c r="D90" s="33">
        <v>196.88</v>
      </c>
      <c r="E90" s="24" t="s">
        <v>67</v>
      </c>
    </row>
    <row r="91" spans="1:5" s="9" customFormat="1" ht="19.149999999999999" customHeight="1" x14ac:dyDescent="0.25">
      <c r="A91" s="60" t="s">
        <v>34</v>
      </c>
      <c r="B91" s="61"/>
      <c r="C91" s="36"/>
      <c r="D91" s="34">
        <f t="shared" ref="D91" si="0">D90</f>
        <v>196.88</v>
      </c>
      <c r="E91" s="25"/>
    </row>
    <row r="92" spans="1:5" s="9" customFormat="1" ht="19.149999999999999" customHeight="1" x14ac:dyDescent="0.25">
      <c r="A92" s="32" t="s">
        <v>110</v>
      </c>
      <c r="B92" s="32">
        <v>87311810356</v>
      </c>
      <c r="C92" s="32" t="s">
        <v>111</v>
      </c>
      <c r="D92" s="33">
        <v>28.44</v>
      </c>
      <c r="E92" s="24" t="s">
        <v>62</v>
      </c>
    </row>
    <row r="93" spans="1:5" s="9" customFormat="1" ht="19.149999999999999" customHeight="1" x14ac:dyDescent="0.25">
      <c r="A93" s="32" t="s">
        <v>110</v>
      </c>
      <c r="B93" s="58"/>
      <c r="C93" s="32"/>
      <c r="D93" s="33">
        <v>27.96</v>
      </c>
      <c r="E93" s="24"/>
    </row>
    <row r="94" spans="1:5" s="9" customFormat="1" ht="19.149999999999999" customHeight="1" x14ac:dyDescent="0.25">
      <c r="A94" s="60" t="s">
        <v>34</v>
      </c>
      <c r="B94" s="61"/>
      <c r="C94" s="36"/>
      <c r="D94" s="34">
        <f>D92+D93</f>
        <v>56.400000000000006</v>
      </c>
      <c r="E94" s="25"/>
    </row>
    <row r="95" spans="1:5" s="9" customFormat="1" ht="19.149999999999999" customHeight="1" x14ac:dyDescent="0.25">
      <c r="A95" s="32" t="s">
        <v>69</v>
      </c>
      <c r="B95" s="32">
        <v>27332507825</v>
      </c>
      <c r="C95" s="32" t="s">
        <v>70</v>
      </c>
      <c r="D95" s="33">
        <v>0</v>
      </c>
      <c r="E95" s="24" t="s">
        <v>71</v>
      </c>
    </row>
    <row r="96" spans="1:5" s="9" customFormat="1" ht="19.149999999999999" customHeight="1" x14ac:dyDescent="0.25">
      <c r="A96" s="60" t="s">
        <v>34</v>
      </c>
      <c r="B96" s="61"/>
      <c r="C96" s="36"/>
      <c r="D96" s="34">
        <f t="shared" ref="D96" si="1">D95</f>
        <v>0</v>
      </c>
      <c r="E96" s="25"/>
    </row>
    <row r="97" spans="1:5" s="9" customFormat="1" ht="19.149999999999999" customHeight="1" x14ac:dyDescent="0.25">
      <c r="A97" s="32" t="s">
        <v>72</v>
      </c>
      <c r="B97" s="32">
        <v>68657585843</v>
      </c>
      <c r="C97" s="32" t="s">
        <v>4</v>
      </c>
      <c r="D97" s="33">
        <v>0</v>
      </c>
      <c r="E97" s="24" t="s">
        <v>18</v>
      </c>
    </row>
    <row r="98" spans="1:5" s="9" customFormat="1" ht="19.149999999999999" customHeight="1" x14ac:dyDescent="0.25">
      <c r="A98" s="60" t="s">
        <v>34</v>
      </c>
      <c r="B98" s="61"/>
      <c r="C98" s="36"/>
      <c r="D98" s="34">
        <f t="shared" ref="D98" si="2">D97</f>
        <v>0</v>
      </c>
      <c r="E98" s="25"/>
    </row>
    <row r="99" spans="1:5" s="9" customFormat="1" ht="19.149999999999999" customHeight="1" x14ac:dyDescent="0.25">
      <c r="A99" s="32" t="s">
        <v>73</v>
      </c>
      <c r="B99" s="52" t="s">
        <v>74</v>
      </c>
      <c r="C99" s="32" t="s">
        <v>75</v>
      </c>
      <c r="D99" s="33">
        <v>0</v>
      </c>
      <c r="E99" s="24" t="s">
        <v>18</v>
      </c>
    </row>
    <row r="100" spans="1:5" s="9" customFormat="1" ht="19.149999999999999" customHeight="1" x14ac:dyDescent="0.25">
      <c r="A100" s="60" t="s">
        <v>34</v>
      </c>
      <c r="B100" s="61"/>
      <c r="C100" s="36"/>
      <c r="D100" s="34">
        <f t="shared" ref="D100" si="3">D99</f>
        <v>0</v>
      </c>
      <c r="E100" s="25"/>
    </row>
    <row r="101" spans="1:5" s="9" customFormat="1" ht="19.149999999999999" customHeight="1" x14ac:dyDescent="0.25">
      <c r="A101" s="32" t="s">
        <v>76</v>
      </c>
      <c r="B101" s="52">
        <v>70108447975</v>
      </c>
      <c r="C101" s="32" t="s">
        <v>77</v>
      </c>
      <c r="D101" s="33">
        <v>0</v>
      </c>
      <c r="E101" s="24" t="s">
        <v>18</v>
      </c>
    </row>
    <row r="102" spans="1:5" s="9" customFormat="1" ht="19.149999999999999" customHeight="1" x14ac:dyDescent="0.25">
      <c r="A102" s="60" t="s">
        <v>34</v>
      </c>
      <c r="B102" s="61"/>
      <c r="C102" s="36"/>
      <c r="D102" s="34">
        <f t="shared" ref="D102" si="4">D101</f>
        <v>0</v>
      </c>
      <c r="E102" s="25"/>
    </row>
    <row r="103" spans="1:5" s="9" customFormat="1" ht="19.149999999999999" customHeight="1" x14ac:dyDescent="0.25">
      <c r="A103" s="32" t="s">
        <v>78</v>
      </c>
      <c r="B103" s="32">
        <v>61842001846</v>
      </c>
      <c r="C103" s="32" t="s">
        <v>3</v>
      </c>
      <c r="D103" s="33">
        <v>0</v>
      </c>
      <c r="E103" s="24" t="s">
        <v>79</v>
      </c>
    </row>
    <row r="104" spans="1:5" s="9" customFormat="1" ht="19.149999999999999" customHeight="1" x14ac:dyDescent="0.25">
      <c r="A104" s="60" t="s">
        <v>34</v>
      </c>
      <c r="B104" s="61"/>
      <c r="C104" s="36"/>
      <c r="D104" s="34" t="e">
        <f>D103+#REF!</f>
        <v>#REF!</v>
      </c>
      <c r="E104" s="25"/>
    </row>
    <row r="105" spans="1:5" s="9" customFormat="1" ht="19.149999999999999" customHeight="1" x14ac:dyDescent="0.25">
      <c r="A105" s="32" t="s">
        <v>80</v>
      </c>
      <c r="B105" s="32">
        <v>28019763406</v>
      </c>
      <c r="C105" s="32" t="s">
        <v>4</v>
      </c>
      <c r="D105" s="33">
        <v>0</v>
      </c>
      <c r="E105" s="24" t="s">
        <v>18</v>
      </c>
    </row>
    <row r="106" spans="1:5" s="9" customFormat="1" ht="19.149999999999999" customHeight="1" x14ac:dyDescent="0.25">
      <c r="A106" s="60" t="s">
        <v>34</v>
      </c>
      <c r="B106" s="61"/>
      <c r="C106" s="36"/>
      <c r="D106" s="34">
        <f t="shared" ref="D106" si="5">D105</f>
        <v>0</v>
      </c>
      <c r="E106" s="25"/>
    </row>
    <row r="107" spans="1:5" s="9" customFormat="1" ht="19.149999999999999" customHeight="1" x14ac:dyDescent="0.25">
      <c r="A107" s="35" t="s">
        <v>83</v>
      </c>
      <c r="B107" s="58">
        <v>41280267782</v>
      </c>
      <c r="C107" s="32" t="s">
        <v>3</v>
      </c>
      <c r="D107" s="33">
        <v>0</v>
      </c>
      <c r="E107" s="24" t="s">
        <v>84</v>
      </c>
    </row>
    <row r="108" spans="1:5" s="9" customFormat="1" ht="19.149999999999999" customHeight="1" x14ac:dyDescent="0.25">
      <c r="A108" s="53" t="s">
        <v>32</v>
      </c>
      <c r="B108" s="54"/>
      <c r="C108" s="36"/>
      <c r="D108" s="34">
        <f>D107</f>
        <v>0</v>
      </c>
      <c r="E108" s="25"/>
    </row>
    <row r="109" spans="1:5" s="9" customFormat="1" ht="19.149999999999999" customHeight="1" x14ac:dyDescent="0.25">
      <c r="A109" s="35" t="s">
        <v>87</v>
      </c>
      <c r="B109" s="58">
        <v>33166159768</v>
      </c>
      <c r="C109" s="32" t="s">
        <v>85</v>
      </c>
      <c r="D109" s="33">
        <v>41.48</v>
      </c>
      <c r="E109" s="24" t="s">
        <v>86</v>
      </c>
    </row>
    <row r="110" spans="1:5" s="9" customFormat="1" ht="19.149999999999999" customHeight="1" x14ac:dyDescent="0.25">
      <c r="A110" s="53" t="s">
        <v>32</v>
      </c>
      <c r="B110" s="54"/>
      <c r="C110" s="36"/>
      <c r="D110" s="34">
        <f>D109</f>
        <v>41.48</v>
      </c>
      <c r="E110" s="25"/>
    </row>
    <row r="111" spans="1:5" s="9" customFormat="1" ht="19.149999999999999" customHeight="1" x14ac:dyDescent="0.25">
      <c r="A111" s="32" t="s">
        <v>81</v>
      </c>
      <c r="B111" s="32">
        <v>24406172697</v>
      </c>
      <c r="C111" s="32" t="s">
        <v>4</v>
      </c>
      <c r="D111" s="33">
        <v>0</v>
      </c>
      <c r="E111" s="24" t="s">
        <v>82</v>
      </c>
    </row>
    <row r="112" spans="1:5" s="9" customFormat="1" ht="19.149999999999999" customHeight="1" x14ac:dyDescent="0.25">
      <c r="A112" s="60" t="s">
        <v>34</v>
      </c>
      <c r="B112" s="61"/>
      <c r="C112" s="36"/>
      <c r="D112" s="34" t="e">
        <f>D111+#REF!</f>
        <v>#REF!</v>
      </c>
      <c r="E112" s="25"/>
    </row>
    <row r="113" spans="1:5" s="16" customFormat="1" ht="24" customHeight="1" x14ac:dyDescent="0.3">
      <c r="A113" s="64" t="s">
        <v>65</v>
      </c>
      <c r="B113" s="65"/>
      <c r="C113" s="66"/>
      <c r="D113" s="43" t="e">
        <f>D87+D64+D57+D55+D53+D51+D49+D42+D40+D38+D36+D34+D31+D29+D26+D23+D21+D15+D13+D11+D9+D59+D18+D66+D62+D89+D91+D94+D96+D98+D100+D102+D104+D106+D108+D110+D112</f>
        <v>#REF!</v>
      </c>
      <c r="E113" s="15"/>
    </row>
    <row r="114" spans="1:5" x14ac:dyDescent="0.25">
      <c r="E114" s="4"/>
    </row>
    <row r="115" spans="1:5" x14ac:dyDescent="0.25">
      <c r="E115" s="4"/>
    </row>
    <row r="116" spans="1:5" x14ac:dyDescent="0.25">
      <c r="E116" s="4"/>
    </row>
    <row r="117" spans="1:5" x14ac:dyDescent="0.25">
      <c r="C117" s="55"/>
      <c r="E117" s="4"/>
    </row>
    <row r="118" spans="1:5" x14ac:dyDescent="0.25">
      <c r="E118" s="4"/>
    </row>
    <row r="119" spans="1:5" x14ac:dyDescent="0.25">
      <c r="E119" s="4"/>
    </row>
    <row r="120" spans="1:5" x14ac:dyDescent="0.25">
      <c r="E120" s="4"/>
    </row>
    <row r="121" spans="1:5" x14ac:dyDescent="0.25">
      <c r="E121" s="4"/>
    </row>
    <row r="122" spans="1:5" x14ac:dyDescent="0.25">
      <c r="E122" s="4"/>
    </row>
    <row r="123" spans="1:5" x14ac:dyDescent="0.25">
      <c r="E123" s="4"/>
    </row>
  </sheetData>
  <mergeCells count="20">
    <mergeCell ref="A113:C113"/>
    <mergeCell ref="A4:E4"/>
    <mergeCell ref="A53:B53"/>
    <mergeCell ref="A87:B87"/>
    <mergeCell ref="A9:B9"/>
    <mergeCell ref="A40:B40"/>
    <mergeCell ref="A42:B42"/>
    <mergeCell ref="A13:B13"/>
    <mergeCell ref="A89:B89"/>
    <mergeCell ref="A91:B91"/>
    <mergeCell ref="A94:B94"/>
    <mergeCell ref="A96:B96"/>
    <mergeCell ref="A98:B98"/>
    <mergeCell ref="A100:B100"/>
    <mergeCell ref="A102:B102"/>
    <mergeCell ref="A104:B104"/>
    <mergeCell ref="A106:B106"/>
    <mergeCell ref="A112:B112"/>
    <mergeCell ref="A21:B21"/>
    <mergeCell ref="A34:B34"/>
  </mergeCells>
  <pageMargins left="0.62992125984251968" right="0.23622047244094491" top="0.35433070866141736" bottom="0.35433070866141736" header="0.31496062992125984" footer="0.31496062992125984"/>
  <pageSetup paperSize="9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6" zoomScale="130" zoomScaleNormal="130" workbookViewId="0">
      <selection activeCell="A5" sqref="A5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20" t="s">
        <v>30</v>
      </c>
      <c r="B1" s="7"/>
      <c r="C1" s="7"/>
      <c r="D1" s="7"/>
    </row>
    <row r="2" spans="1:6" x14ac:dyDescent="0.25">
      <c r="A2" s="8" t="s">
        <v>63</v>
      </c>
      <c r="B2" s="7"/>
      <c r="C2" s="7"/>
      <c r="D2" s="7"/>
    </row>
    <row r="3" spans="1:6" ht="38.450000000000003" customHeight="1" x14ac:dyDescent="0.25"/>
    <row r="4" spans="1:6" s="9" customFormat="1" ht="47.45" customHeight="1" x14ac:dyDescent="0.25">
      <c r="A4" s="68" t="s">
        <v>117</v>
      </c>
      <c r="B4" s="69"/>
      <c r="C4" s="6"/>
      <c r="E4" s="6"/>
      <c r="F4" s="1"/>
    </row>
    <row r="5" spans="1:6" s="9" customFormat="1" ht="23.25" customHeight="1" x14ac:dyDescent="0.25">
      <c r="A5" s="46"/>
      <c r="B5" s="48" t="s">
        <v>29</v>
      </c>
      <c r="C5" s="6"/>
      <c r="E5" s="6"/>
      <c r="F5" s="1"/>
    </row>
    <row r="6" spans="1:6" s="9" customFormat="1" ht="40.15" customHeight="1" x14ac:dyDescent="0.25">
      <c r="A6" s="14" t="s">
        <v>12</v>
      </c>
      <c r="B6" s="5" t="s">
        <v>11</v>
      </c>
    </row>
    <row r="7" spans="1:6" ht="30.6" customHeight="1" x14ac:dyDescent="0.25">
      <c r="A7" s="13">
        <v>2348.44</v>
      </c>
      <c r="B7" s="12" t="s">
        <v>10</v>
      </c>
      <c r="D7" s="1"/>
      <c r="E7" s="1"/>
    </row>
    <row r="8" spans="1:6" ht="30.6" customHeight="1" x14ac:dyDescent="0.25">
      <c r="A8" s="13">
        <v>549.58000000000004</v>
      </c>
      <c r="B8" s="12" t="s">
        <v>7</v>
      </c>
      <c r="D8" s="1"/>
      <c r="E8" s="1"/>
    </row>
    <row r="9" spans="1:6" ht="30.6" customHeight="1" x14ac:dyDescent="0.25">
      <c r="A9" s="13">
        <v>118012.9</v>
      </c>
      <c r="B9" s="12" t="s">
        <v>116</v>
      </c>
      <c r="D9" s="1"/>
      <c r="E9" s="1"/>
    </row>
    <row r="10" spans="1:6" ht="30.6" customHeight="1" x14ac:dyDescent="0.25">
      <c r="A10" s="13">
        <v>19472.12</v>
      </c>
      <c r="B10" s="12" t="s">
        <v>16</v>
      </c>
      <c r="D10" s="1"/>
      <c r="E10" s="1"/>
    </row>
    <row r="11" spans="1:6" ht="30.6" customHeight="1" x14ac:dyDescent="0.25">
      <c r="A11" s="13">
        <v>4535.72</v>
      </c>
      <c r="B11" s="12" t="s">
        <v>0</v>
      </c>
      <c r="D11" s="1"/>
      <c r="E11" s="1"/>
    </row>
    <row r="12" spans="1:6" ht="30.6" customHeight="1" x14ac:dyDescent="0.25">
      <c r="A12" s="13">
        <v>8303.5400000000009</v>
      </c>
      <c r="B12" s="51" t="s">
        <v>54</v>
      </c>
      <c r="D12" s="1"/>
      <c r="E12" s="1"/>
    </row>
    <row r="13" spans="1:6" s="19" customFormat="1" ht="24.6" customHeight="1" x14ac:dyDescent="0.25">
      <c r="A13" s="17">
        <f>SUM(A7:A12)</f>
        <v>153222.30000000002</v>
      </c>
      <c r="B13" s="18" t="s">
        <v>88</v>
      </c>
    </row>
    <row r="14" spans="1:6" x14ac:dyDescent="0.25">
      <c r="E14" s="4"/>
    </row>
    <row r="15" spans="1:6" x14ac:dyDescent="0.25">
      <c r="E15" s="4"/>
    </row>
    <row r="16" spans="1:6" x14ac:dyDescent="0.25">
      <c r="E16" s="4"/>
    </row>
    <row r="17" spans="1:5" x14ac:dyDescent="0.25">
      <c r="E17" s="4"/>
    </row>
    <row r="18" spans="1:5" x14ac:dyDescent="0.25">
      <c r="A18" s="55"/>
      <c r="E18" s="4"/>
    </row>
    <row r="19" spans="1:5" x14ac:dyDescent="0.25">
      <c r="E19" s="4"/>
    </row>
    <row r="20" spans="1:5" x14ac:dyDescent="0.25">
      <c r="E20" s="4"/>
    </row>
    <row r="21" spans="1:5" x14ac:dyDescent="0.25">
      <c r="A21" s="55"/>
      <c r="E21" s="4"/>
    </row>
    <row r="22" spans="1:5" x14ac:dyDescent="0.25">
      <c r="E22" s="4"/>
    </row>
    <row r="23" spans="1:5" x14ac:dyDescent="0.25">
      <c r="E23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Računovodstvo</cp:lastModifiedBy>
  <cp:lastPrinted>2024-04-22T13:46:27Z</cp:lastPrinted>
  <dcterms:created xsi:type="dcterms:W3CDTF">2024-02-09T11:47:19Z</dcterms:created>
  <dcterms:modified xsi:type="dcterms:W3CDTF">2024-05-20T13:33:59Z</dcterms:modified>
</cp:coreProperties>
</file>