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10" activeTab="1"/>
  </bookViews>
  <sheets>
    <sheet name="TROŠENJE - kategorija 1" sheetId="3" r:id="rId1"/>
    <sheet name="TROŠENJE - kategorija 2" sheetId="2" r:id="rId2"/>
  </sheets>
  <definedNames/>
  <calcPr calcId="162913"/>
</workbook>
</file>

<file path=xl/sharedStrings.xml><?xml version="1.0" encoding="utf-8"?>
<sst xmlns="http://schemas.openxmlformats.org/spreadsheetml/2006/main" count="186" uniqueCount="104">
  <si>
    <t>3121 ostali rashodi za zaposlene</t>
  </si>
  <si>
    <t>OSIJEK</t>
  </si>
  <si>
    <t>HEP-PLIN D.O.O.</t>
  </si>
  <si>
    <t>ZAGREB</t>
  </si>
  <si>
    <t>PULA</t>
  </si>
  <si>
    <t>VODOVOD D.O.O.</t>
  </si>
  <si>
    <t>RIJEKA</t>
  </si>
  <si>
    <t>3211 službena putovanja</t>
  </si>
  <si>
    <t>PAJO D.O.O.</t>
  </si>
  <si>
    <t>PULA HERCULANEA D.O.O.</t>
  </si>
  <si>
    <t>3212 naknade za prijevoz</t>
  </si>
  <si>
    <t>Vrsta rashoda i izdataka</t>
  </si>
  <si>
    <t>Način objave isplaćenog iznosa</t>
  </si>
  <si>
    <t>Sjedište primatelja</t>
  </si>
  <si>
    <t>OIB
primatelja</t>
  </si>
  <si>
    <t>Naziv primatelja</t>
  </si>
  <si>
    <t>3132 doprinosi za obvezno zdravstveno osiguranje na bruto</t>
  </si>
  <si>
    <t>3234 Komunalne usluge</t>
  </si>
  <si>
    <t>3221 Uredski materijal i ostali materijalni rashodi</t>
  </si>
  <si>
    <t xml:space="preserve">HEP OPSKBA </t>
  </si>
  <si>
    <t>3223 Energija</t>
  </si>
  <si>
    <t>3237 Intelektualne i osobne usluge</t>
  </si>
  <si>
    <t>3431 Bankarske usluge i usluge platnog prometa</t>
  </si>
  <si>
    <t>3231 Usluge telefona, pošte i prijevoza</t>
  </si>
  <si>
    <t>TELEMACH HRVATSKA D.O.O.</t>
  </si>
  <si>
    <t>70133616033</t>
  </si>
  <si>
    <t>FINA PULA</t>
  </si>
  <si>
    <t>85821130368</t>
  </si>
  <si>
    <t>Pula</t>
  </si>
  <si>
    <t>Kategorija 1</t>
  </si>
  <si>
    <t>Kategorija 2</t>
  </si>
  <si>
    <t>Medicinska škola Pula</t>
  </si>
  <si>
    <t>Bakin Geršić</t>
  </si>
  <si>
    <t>Ukupno</t>
  </si>
  <si>
    <t>3239 Usluge čuvanja imovine</t>
  </si>
  <si>
    <t>JAVNI BILJEŽNIK KOPIĆ</t>
  </si>
  <si>
    <t xml:space="preserve">Ukupno </t>
  </si>
  <si>
    <t>3220 Uredski materijal i ostali materijalni rashodi</t>
  </si>
  <si>
    <t>HPB D.D.</t>
  </si>
  <si>
    <t>87939104217</t>
  </si>
  <si>
    <t>SIGNUM TELEKOMUNIKACIJE D.O.O.</t>
  </si>
  <si>
    <t>49530987866</t>
  </si>
  <si>
    <t>3233 Komunalne usluge</t>
  </si>
  <si>
    <t>KONE D.O.O.</t>
  </si>
  <si>
    <t>3232 Održavanje postrojenja i opreme</t>
  </si>
  <si>
    <t>HEP ODS D.O.O.</t>
  </si>
  <si>
    <t>DHL INTERNATIONAL D.O.O.</t>
  </si>
  <si>
    <t xml:space="preserve"> Ukupno </t>
  </si>
  <si>
    <t>TAPESS d.o.o.</t>
  </si>
  <si>
    <t>KASTAV</t>
  </si>
  <si>
    <t>NARODNE NOVINE D.D.</t>
  </si>
  <si>
    <t>NERON</t>
  </si>
  <si>
    <t>09729183613</t>
  </si>
  <si>
    <t>3239 Usluge pranja</t>
  </si>
  <si>
    <t>NET COM D.O.O.</t>
  </si>
  <si>
    <t>3238 Usluge održavanja račun. Baza</t>
  </si>
  <si>
    <t>SANITARIA DENTAL D.O.O.</t>
  </si>
  <si>
    <t>3237 ugovori o djelu za nastavu</t>
  </si>
  <si>
    <t>3111 bruto plaće za redovan rad (ukupan iznos bez bolovanja na teret HZZO-a</t>
  </si>
  <si>
    <t>JAVNA VATROGASNA POSTROJBA</t>
  </si>
  <si>
    <t>48582664867</t>
  </si>
  <si>
    <t>HRT ZAGREB</t>
  </si>
  <si>
    <t>3233 Pretplate</t>
  </si>
  <si>
    <t>DRŽAVNI PRORAČUN</t>
  </si>
  <si>
    <t>HP DD</t>
  </si>
  <si>
    <t>18683136487</t>
  </si>
  <si>
    <t>3295 Sudske pristojbe</t>
  </si>
  <si>
    <t>3231 Poštarina</t>
  </si>
  <si>
    <t>MEDICINSKA ŠKOLA BJELOVAR</t>
  </si>
  <si>
    <t>Bjelovar</t>
  </si>
  <si>
    <t>00916951686</t>
  </si>
  <si>
    <t>HRVATSKA ZAJEDNICA OŠ</t>
  </si>
  <si>
    <t>78661516143</t>
  </si>
  <si>
    <t>Rižanske skupštine 2, 52100 Pula</t>
  </si>
  <si>
    <t xml:space="preserve">INFORMACIJA O TROŠENJU SREDSTAVA  ZA OŽUJAK 2024. GODINE            </t>
  </si>
  <si>
    <t>3222 Uredski materijal i ostali materijalni rashodi</t>
  </si>
  <si>
    <t>UKUPNO ZA OŽUJAK 2024.</t>
  </si>
  <si>
    <t>BRIONKA D.D.</t>
  </si>
  <si>
    <t>3294 Članarine</t>
  </si>
  <si>
    <t>BENEFIT SYSTEMS D.O.O.</t>
  </si>
  <si>
    <t>DUBROVNIK SUN D.O.O.</t>
  </si>
  <si>
    <t>DUBROVNIK</t>
  </si>
  <si>
    <t>3211 Službena putovanja</t>
  </si>
  <si>
    <t>LEPRINKA d.o.o.</t>
  </si>
  <si>
    <t>VEPRINAC</t>
  </si>
  <si>
    <t>3238 Ostale računalne usluge</t>
  </si>
  <si>
    <t xml:space="preserve">ISTARSKE LJEKARNE </t>
  </si>
  <si>
    <t>MEDIKAL INTERTRADE D.O.O.</t>
  </si>
  <si>
    <t>04492664153</t>
  </si>
  <si>
    <t>SV. NEDJELJA</t>
  </si>
  <si>
    <t>NAKLADA SLAP D.O.O.</t>
  </si>
  <si>
    <t>JASTREBARSKO</t>
  </si>
  <si>
    <t>PORETTI D.O.O.</t>
  </si>
  <si>
    <t>3239 Ostale nespomenute usluge -alarm</t>
  </si>
  <si>
    <t>PEEM D.O.O.</t>
  </si>
  <si>
    <t>PULA SPORT D.O.O.</t>
  </si>
  <si>
    <t>3235 Najam i zakupnine</t>
  </si>
  <si>
    <t>STIV TRADE D.O.O.</t>
  </si>
  <si>
    <t>4224 Učila</t>
  </si>
  <si>
    <t>ROVINJ</t>
  </si>
  <si>
    <t xml:space="preserve">3239 Ostale nespomenute usluge </t>
  </si>
  <si>
    <t>ZAŠTITA INŽENJERING KONZALTING D.O.O.</t>
  </si>
  <si>
    <t>Ukupno za ožujak 2024.</t>
  </si>
  <si>
    <t>INFORMACIJA O TROŠENJU SREDSTAVA 
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</si>
</sst>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"/>
    <numFmt numFmtId="165" formatCode="#,##0.00__"/>
  </numFmts>
  <fonts count="23">
    <font>
      <sz val="12"/>
      <name val="Times New Roman CE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8"/>
      <name val="Times New Roman CE"/>
      <family val="1"/>
    </font>
    <font>
      <sz val="10"/>
      <color theme="1"/>
      <name val="Verdana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424242"/>
      <name val="Arial Narrow"/>
      <family val="2"/>
    </font>
    <font>
      <sz val="11"/>
      <color rgb="FF21212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left" vertical="center"/>
      <protection/>
    </xf>
    <xf numFmtId="0" fontId="6" fillId="0" borderId="1" applyNumberFormat="0" applyFont="0" applyFill="0" applyBorder="0" applyProtection="0">
      <alignment horizontal="left" vertical="center" indent="1"/>
    </xf>
    <xf numFmtId="0" fontId="15" fillId="0" borderId="0">
      <alignment/>
      <protection/>
    </xf>
  </cellStyleXfs>
  <cellXfs count="71">
    <xf numFmtId="0" fontId="0" fillId="0" borderId="0" xfId="0"/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/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23" applyFont="1" applyFill="1" applyBorder="1" applyAlignment="1">
      <alignment horizontal="left" wrapText="1"/>
      <protection/>
    </xf>
    <xf numFmtId="0" fontId="11" fillId="0" borderId="2" xfId="23" applyFont="1" applyFill="1" applyBorder="1" applyAlignment="1">
      <alignment horizontal="left" wrapText="1"/>
      <protection/>
    </xf>
    <xf numFmtId="0" fontId="17" fillId="0" borderId="2" xfId="0" applyFont="1" applyFill="1" applyBorder="1" applyAlignment="1">
      <alignment horizontal="left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/>
    </xf>
    <xf numFmtId="165" fontId="18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165" fontId="19" fillId="0" borderId="2" xfId="0" applyNumberFormat="1" applyFont="1" applyFill="1" applyBorder="1" applyAlignment="1">
      <alignment horizontal="right" vertical="center"/>
    </xf>
    <xf numFmtId="165" fontId="20" fillId="0" borderId="2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left" vertical="center"/>
    </xf>
    <xf numFmtId="165" fontId="18" fillId="0" borderId="2" xfId="0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 quotePrefix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1" fillId="0" borderId="0" xfId="0" applyFont="1" quotePrefix="1"/>
    <xf numFmtId="0" fontId="19" fillId="0" borderId="0" xfId="0" applyFont="1" quotePrefix="1"/>
    <xf numFmtId="0" fontId="22" fillId="0" borderId="0" xfId="0" applyFont="1" quotePrefix="1"/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left" vertical="center"/>
    </xf>
    <xf numFmtId="164" fontId="18" fillId="0" borderId="6" xfId="0" applyNumberFormat="1" applyFont="1" applyFill="1" applyBorder="1" applyAlignment="1">
      <alignment horizontal="left" vertical="center"/>
    </xf>
    <xf numFmtId="164" fontId="18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 UTROŠAK 2009 - I O Š" xfId="20"/>
    <cellStyle name="prazan" xfId="21"/>
    <cellStyle name="Stil 1" xfId="22"/>
    <cellStyle name="Obično_List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="130" zoomScaleNormal="130" workbookViewId="0" topLeftCell="A1">
      <selection activeCell="D35" sqref="D35"/>
    </sheetView>
  </sheetViews>
  <sheetFormatPr defaultColWidth="8.796875" defaultRowHeight="15"/>
  <cols>
    <col min="1" max="1" width="29.69921875" style="1" customWidth="1"/>
    <col min="2" max="2" width="11.09765625" style="1" customWidth="1"/>
    <col min="3" max="3" width="13.09765625" style="1" bestFit="1" customWidth="1"/>
    <col min="4" max="4" width="11.3984375" style="3" customWidth="1"/>
    <col min="5" max="5" width="25.5" style="2" customWidth="1"/>
    <col min="6" max="6" width="11.8984375" style="1" bestFit="1" customWidth="1"/>
    <col min="7" max="16384" width="8.69921875" style="1" customWidth="1"/>
  </cols>
  <sheetData>
    <row r="1" spans="1:5" s="9" customFormat="1" ht="15">
      <c r="A1" s="20" t="s">
        <v>31</v>
      </c>
      <c r="B1" s="21"/>
      <c r="C1" s="21"/>
      <c r="D1" s="21"/>
      <c r="E1" s="2"/>
    </row>
    <row r="2" spans="1:4" ht="15">
      <c r="A2" s="8" t="s">
        <v>73</v>
      </c>
      <c r="B2" s="7"/>
      <c r="C2" s="7"/>
      <c r="D2" s="7"/>
    </row>
    <row r="3" ht="15">
      <c r="E3" s="4"/>
    </row>
    <row r="4" spans="1:6" s="9" customFormat="1" ht="24.6" customHeight="1">
      <c r="A4" s="66" t="s">
        <v>74</v>
      </c>
      <c r="B4" s="66"/>
      <c r="C4" s="66"/>
      <c r="D4" s="66"/>
      <c r="E4" s="66"/>
      <c r="F4" s="1"/>
    </row>
    <row r="5" spans="1:6" s="9" customFormat="1" ht="15" customHeight="1">
      <c r="A5" s="45"/>
      <c r="B5" s="45"/>
      <c r="C5" s="45"/>
      <c r="D5" s="45"/>
      <c r="E5" s="47" t="s">
        <v>29</v>
      </c>
      <c r="F5" s="1"/>
    </row>
    <row r="6" spans="1:5" ht="45" customHeight="1">
      <c r="A6" s="11" t="s">
        <v>15</v>
      </c>
      <c r="B6" s="10" t="s">
        <v>14</v>
      </c>
      <c r="C6" s="10" t="s">
        <v>13</v>
      </c>
      <c r="D6" s="10" t="s">
        <v>12</v>
      </c>
      <c r="E6" s="11" t="s">
        <v>11</v>
      </c>
    </row>
    <row r="7" spans="1:5" ht="19.15" customHeight="1">
      <c r="A7" s="28" t="s">
        <v>32</v>
      </c>
      <c r="B7" s="28">
        <v>71255639887</v>
      </c>
      <c r="C7" s="28" t="s">
        <v>4</v>
      </c>
      <c r="D7" s="29">
        <v>41.48</v>
      </c>
      <c r="E7" s="22" t="s">
        <v>34</v>
      </c>
    </row>
    <row r="8" spans="1:5" s="9" customFormat="1" ht="19.15" customHeight="1">
      <c r="A8" s="59" t="s">
        <v>33</v>
      </c>
      <c r="B8" s="60"/>
      <c r="C8" s="30"/>
      <c r="D8" s="31">
        <v>41.48</v>
      </c>
      <c r="E8" s="23"/>
    </row>
    <row r="9" spans="1:5" s="9" customFormat="1" ht="19.15" customHeight="1">
      <c r="A9" s="35" t="s">
        <v>19</v>
      </c>
      <c r="B9" s="32">
        <v>63073332379</v>
      </c>
      <c r="C9" s="32" t="s">
        <v>3</v>
      </c>
      <c r="D9" s="33">
        <v>1470.28</v>
      </c>
      <c r="E9" s="24" t="s">
        <v>20</v>
      </c>
    </row>
    <row r="10" spans="1:5" s="9" customFormat="1" ht="19.15" customHeight="1">
      <c r="A10" s="37" t="s">
        <v>36</v>
      </c>
      <c r="B10" s="38"/>
      <c r="C10" s="36"/>
      <c r="D10" s="34">
        <f>D9</f>
        <v>1470.28</v>
      </c>
      <c r="E10" s="25"/>
    </row>
    <row r="11" spans="1:5" s="9" customFormat="1" ht="19.15" customHeight="1">
      <c r="A11" s="32" t="s">
        <v>2</v>
      </c>
      <c r="B11" s="32">
        <v>41317489366</v>
      </c>
      <c r="C11" s="32" t="s">
        <v>1</v>
      </c>
      <c r="D11" s="33">
        <v>2517.25</v>
      </c>
      <c r="E11" s="24" t="s">
        <v>20</v>
      </c>
    </row>
    <row r="12" spans="1:5" s="9" customFormat="1" ht="19.15" customHeight="1">
      <c r="A12" s="61" t="s">
        <v>36</v>
      </c>
      <c r="B12" s="62"/>
      <c r="C12" s="36"/>
      <c r="D12" s="34">
        <f>SUM(D11)</f>
        <v>2517.25</v>
      </c>
      <c r="E12" s="25"/>
    </row>
    <row r="13" spans="1:5" s="9" customFormat="1" ht="19.15" customHeight="1">
      <c r="A13" s="35" t="s">
        <v>35</v>
      </c>
      <c r="B13" s="32">
        <v>41419871295</v>
      </c>
      <c r="C13" s="32" t="s">
        <v>4</v>
      </c>
      <c r="D13" s="33">
        <v>117.81</v>
      </c>
      <c r="E13" s="27" t="s">
        <v>21</v>
      </c>
    </row>
    <row r="14" spans="1:5" s="9" customFormat="1" ht="19.15" customHeight="1">
      <c r="A14" s="35"/>
      <c r="B14" s="69"/>
      <c r="C14" s="32"/>
      <c r="D14" s="33">
        <v>117.81</v>
      </c>
      <c r="E14" s="27"/>
    </row>
    <row r="15" spans="1:5" s="9" customFormat="1" ht="19.15" customHeight="1">
      <c r="A15" s="35"/>
      <c r="B15" s="69"/>
      <c r="C15" s="32"/>
      <c r="D15" s="33">
        <v>128.74</v>
      </c>
      <c r="E15" s="27"/>
    </row>
    <row r="16" spans="1:5" s="9" customFormat="1" ht="19.15" customHeight="1">
      <c r="A16" s="37" t="s">
        <v>36</v>
      </c>
      <c r="B16" s="38"/>
      <c r="C16" s="36"/>
      <c r="D16" s="34">
        <f>D13+D14+D15</f>
        <v>364.36</v>
      </c>
      <c r="E16" s="26"/>
    </row>
    <row r="17" spans="1:5" s="9" customFormat="1" ht="19.15" customHeight="1">
      <c r="A17" s="35" t="s">
        <v>64</v>
      </c>
      <c r="B17" s="32">
        <v>87311810356</v>
      </c>
      <c r="C17" s="32" t="s">
        <v>3</v>
      </c>
      <c r="D17" s="33">
        <v>0</v>
      </c>
      <c r="E17" s="27" t="s">
        <v>67</v>
      </c>
    </row>
    <row r="18" spans="1:5" s="9" customFormat="1" ht="19.15" customHeight="1">
      <c r="A18" s="49" t="s">
        <v>36</v>
      </c>
      <c r="B18" s="50"/>
      <c r="C18" s="36"/>
      <c r="D18" s="34">
        <f>D17</f>
        <v>0</v>
      </c>
      <c r="E18" s="26"/>
    </row>
    <row r="19" spans="1:5" s="9" customFormat="1" ht="25.5">
      <c r="A19" s="28" t="s">
        <v>8</v>
      </c>
      <c r="B19" s="28">
        <v>37008532093</v>
      </c>
      <c r="C19" s="28" t="s">
        <v>4</v>
      </c>
      <c r="D19" s="33">
        <v>527.83</v>
      </c>
      <c r="E19" s="22" t="s">
        <v>37</v>
      </c>
    </row>
    <row r="20" spans="1:5" s="9" customFormat="1" ht="22.5" customHeight="1">
      <c r="A20" s="28" t="s">
        <v>8</v>
      </c>
      <c r="B20" s="28">
        <v>37008532093</v>
      </c>
      <c r="C20" s="28" t="s">
        <v>4</v>
      </c>
      <c r="D20" s="29">
        <v>84.23</v>
      </c>
      <c r="E20" s="22" t="s">
        <v>18</v>
      </c>
    </row>
    <row r="21" spans="1:5" s="9" customFormat="1" ht="19.15" customHeight="1">
      <c r="A21" s="59" t="s">
        <v>36</v>
      </c>
      <c r="B21" s="60"/>
      <c r="C21" s="30"/>
      <c r="D21" s="31">
        <f>SUM(D19:D20)</f>
        <v>612.0600000000001</v>
      </c>
      <c r="E21" s="23"/>
    </row>
    <row r="22" spans="1:5" s="9" customFormat="1" ht="26.25" customHeight="1">
      <c r="A22" s="35" t="s">
        <v>38</v>
      </c>
      <c r="B22" s="42" t="s">
        <v>39</v>
      </c>
      <c r="C22" s="32" t="s">
        <v>3</v>
      </c>
      <c r="D22" s="33">
        <v>60.76</v>
      </c>
      <c r="E22" s="24" t="s">
        <v>22</v>
      </c>
    </row>
    <row r="23" spans="1:5" s="9" customFormat="1" ht="19.15" customHeight="1">
      <c r="A23" s="40" t="s">
        <v>36</v>
      </c>
      <c r="B23" s="41"/>
      <c r="C23" s="30"/>
      <c r="D23" s="31">
        <f>D22</f>
        <v>60.76</v>
      </c>
      <c r="E23" s="23"/>
    </row>
    <row r="24" spans="1:5" s="9" customFormat="1" ht="19.15" customHeight="1">
      <c r="A24" s="39" t="s">
        <v>40</v>
      </c>
      <c r="B24" s="44" t="s">
        <v>41</v>
      </c>
      <c r="C24" s="28" t="s">
        <v>3</v>
      </c>
      <c r="D24" s="29">
        <v>0</v>
      </c>
      <c r="E24" s="22" t="s">
        <v>23</v>
      </c>
    </row>
    <row r="25" spans="1:5" s="9" customFormat="1" ht="19.15" customHeight="1">
      <c r="A25" s="40" t="s">
        <v>36</v>
      </c>
      <c r="B25" s="41"/>
      <c r="C25" s="30"/>
      <c r="D25" s="31">
        <f>D24</f>
        <v>0</v>
      </c>
      <c r="E25" s="23"/>
    </row>
    <row r="26" spans="1:5" s="9" customFormat="1" ht="19.15" customHeight="1">
      <c r="A26" s="39" t="s">
        <v>24</v>
      </c>
      <c r="B26" s="44" t="s">
        <v>25</v>
      </c>
      <c r="C26" s="28" t="s">
        <v>3</v>
      </c>
      <c r="D26" s="29">
        <v>85.07</v>
      </c>
      <c r="E26" s="22" t="s">
        <v>23</v>
      </c>
    </row>
    <row r="27" spans="1:5" s="9" customFormat="1" ht="19.15" customHeight="1">
      <c r="A27" s="39"/>
      <c r="B27" s="70"/>
      <c r="C27" s="28"/>
      <c r="D27" s="29">
        <v>87.77</v>
      </c>
      <c r="E27" s="22"/>
    </row>
    <row r="28" spans="1:5" s="9" customFormat="1" ht="19.15" customHeight="1">
      <c r="A28" s="40" t="s">
        <v>36</v>
      </c>
      <c r="B28" s="41"/>
      <c r="C28" s="30"/>
      <c r="D28" s="31">
        <f>D26+D27</f>
        <v>172.83999999999997</v>
      </c>
      <c r="E28" s="23"/>
    </row>
    <row r="29" spans="1:5" s="9" customFormat="1" ht="25.5">
      <c r="A29" s="39" t="s">
        <v>26</v>
      </c>
      <c r="B29" s="44" t="s">
        <v>27</v>
      </c>
      <c r="C29" s="28" t="s">
        <v>3</v>
      </c>
      <c r="D29" s="29">
        <v>1.66</v>
      </c>
      <c r="E29" s="24" t="s">
        <v>22</v>
      </c>
    </row>
    <row r="30" spans="1:5" s="9" customFormat="1" ht="19.15" customHeight="1">
      <c r="A30" s="40" t="s">
        <v>36</v>
      </c>
      <c r="B30" s="41"/>
      <c r="C30" s="30"/>
      <c r="D30" s="31">
        <f>D29</f>
        <v>1.66</v>
      </c>
      <c r="E30" s="23"/>
    </row>
    <row r="31" spans="1:5" s="9" customFormat="1" ht="19.15" customHeight="1">
      <c r="A31" s="32" t="s">
        <v>5</v>
      </c>
      <c r="B31" s="32">
        <v>19798348107</v>
      </c>
      <c r="C31" s="32" t="s">
        <v>4</v>
      </c>
      <c r="D31" s="33">
        <v>2.7</v>
      </c>
      <c r="E31" s="24" t="s">
        <v>42</v>
      </c>
    </row>
    <row r="32" spans="1:5" s="9" customFormat="1" ht="19.15" customHeight="1">
      <c r="A32" s="32" t="s">
        <v>5</v>
      </c>
      <c r="B32" s="32">
        <v>19798348108</v>
      </c>
      <c r="C32" s="32" t="s">
        <v>4</v>
      </c>
      <c r="D32" s="33">
        <v>114.55</v>
      </c>
      <c r="E32" s="24" t="s">
        <v>17</v>
      </c>
    </row>
    <row r="33" spans="1:5" s="9" customFormat="1" ht="19.15" customHeight="1">
      <c r="A33" s="61" t="s">
        <v>36</v>
      </c>
      <c r="B33" s="62"/>
      <c r="C33" s="36"/>
      <c r="D33" s="34">
        <f>SUM(D31:D32)</f>
        <v>117.25</v>
      </c>
      <c r="E33" s="25"/>
    </row>
    <row r="34" spans="1:5" s="9" customFormat="1" ht="19.15" customHeight="1">
      <c r="A34" s="35" t="s">
        <v>43</v>
      </c>
      <c r="B34" s="32">
        <v>15526597734</v>
      </c>
      <c r="C34" s="32" t="s">
        <v>3</v>
      </c>
      <c r="D34" s="33">
        <v>0</v>
      </c>
      <c r="E34" s="24" t="s">
        <v>44</v>
      </c>
    </row>
    <row r="35" spans="1:5" s="9" customFormat="1" ht="19.15" customHeight="1">
      <c r="A35" s="37" t="s">
        <v>33</v>
      </c>
      <c r="B35" s="38"/>
      <c r="C35" s="36"/>
      <c r="D35" s="34">
        <f>D34</f>
        <v>0</v>
      </c>
      <c r="E35" s="25"/>
    </row>
    <row r="36" spans="1:5" s="9" customFormat="1" ht="24.75" customHeight="1">
      <c r="A36" s="39" t="s">
        <v>59</v>
      </c>
      <c r="B36" s="44" t="s">
        <v>60</v>
      </c>
      <c r="C36" s="28" t="s">
        <v>4</v>
      </c>
      <c r="D36" s="29">
        <v>119.45</v>
      </c>
      <c r="E36" s="24" t="s">
        <v>44</v>
      </c>
    </row>
    <row r="37" spans="1:5" s="9" customFormat="1" ht="19.15" customHeight="1">
      <c r="A37" s="40" t="s">
        <v>33</v>
      </c>
      <c r="B37" s="41"/>
      <c r="C37" s="30"/>
      <c r="D37" s="31">
        <f>D36</f>
        <v>119.45</v>
      </c>
      <c r="E37" s="23"/>
    </row>
    <row r="38" spans="1:5" ht="21.75" customHeight="1">
      <c r="A38" s="32" t="s">
        <v>45</v>
      </c>
      <c r="B38" s="32">
        <v>46830600751</v>
      </c>
      <c r="C38" s="32" t="s">
        <v>4</v>
      </c>
      <c r="D38" s="33">
        <v>586.71</v>
      </c>
      <c r="E38" s="24" t="s">
        <v>20</v>
      </c>
    </row>
    <row r="39" spans="1:5" s="9" customFormat="1" ht="19.15" customHeight="1">
      <c r="A39" s="61" t="s">
        <v>36</v>
      </c>
      <c r="B39" s="62"/>
      <c r="C39" s="36"/>
      <c r="D39" s="34">
        <f>D38</f>
        <v>586.71</v>
      </c>
      <c r="E39" s="25"/>
    </row>
    <row r="40" spans="1:5" ht="21.75" customHeight="1">
      <c r="A40" s="32" t="s">
        <v>46</v>
      </c>
      <c r="B40" s="32">
        <v>79069474349</v>
      </c>
      <c r="C40" s="32" t="s">
        <v>3</v>
      </c>
      <c r="D40" s="33">
        <v>28.19</v>
      </c>
      <c r="E40" s="22" t="s">
        <v>23</v>
      </c>
    </row>
    <row r="41" spans="1:5" s="9" customFormat="1" ht="19.15" customHeight="1">
      <c r="A41" s="61" t="s">
        <v>47</v>
      </c>
      <c r="B41" s="62"/>
      <c r="C41" s="36"/>
      <c r="D41" s="34">
        <f>D40</f>
        <v>28.19</v>
      </c>
      <c r="E41" s="25"/>
    </row>
    <row r="42" spans="1:5" s="9" customFormat="1" ht="22.5" customHeight="1">
      <c r="A42" s="35" t="s">
        <v>48</v>
      </c>
      <c r="B42" s="32">
        <v>22248533094</v>
      </c>
      <c r="C42" s="32" t="s">
        <v>49</v>
      </c>
      <c r="D42" s="33">
        <v>641.73</v>
      </c>
      <c r="E42" s="24" t="s">
        <v>18</v>
      </c>
    </row>
    <row r="43" spans="1:5" s="9" customFormat="1" ht="22.5" customHeight="1">
      <c r="A43" s="35"/>
      <c r="B43" s="69"/>
      <c r="C43" s="32"/>
      <c r="D43" s="33">
        <v>148.75</v>
      </c>
      <c r="E43" s="24"/>
    </row>
    <row r="44" spans="1:5" s="9" customFormat="1" ht="19.15" customHeight="1">
      <c r="A44" s="37" t="s">
        <v>36</v>
      </c>
      <c r="B44" s="38"/>
      <c r="C44" s="36"/>
      <c r="D44" s="34">
        <f>D42+D43</f>
        <v>790.48</v>
      </c>
      <c r="E44" s="25"/>
    </row>
    <row r="45" spans="1:5" s="9" customFormat="1" ht="22.5" customHeight="1">
      <c r="A45" s="35" t="s">
        <v>50</v>
      </c>
      <c r="B45" s="32">
        <v>64546066176</v>
      </c>
      <c r="C45" s="32" t="s">
        <v>3</v>
      </c>
      <c r="D45" s="33">
        <v>16.13</v>
      </c>
      <c r="E45" s="24" t="s">
        <v>18</v>
      </c>
    </row>
    <row r="46" spans="1:5" s="9" customFormat="1" ht="19.15" customHeight="1">
      <c r="A46" s="37" t="s">
        <v>33</v>
      </c>
      <c r="B46" s="38"/>
      <c r="C46" s="36"/>
      <c r="D46" s="34">
        <f>D45</f>
        <v>16.13</v>
      </c>
      <c r="E46" s="25"/>
    </row>
    <row r="47" spans="1:5" ht="24.75" customHeight="1">
      <c r="A47" s="32" t="s">
        <v>51</v>
      </c>
      <c r="B47" s="52" t="s">
        <v>52</v>
      </c>
      <c r="C47" s="32" t="s">
        <v>4</v>
      </c>
      <c r="D47" s="33">
        <v>87.51</v>
      </c>
      <c r="E47" s="24" t="s">
        <v>53</v>
      </c>
    </row>
    <row r="48" spans="1:5" s="9" customFormat="1" ht="19.15" customHeight="1">
      <c r="A48" s="61" t="s">
        <v>36</v>
      </c>
      <c r="B48" s="62"/>
      <c r="C48" s="36"/>
      <c r="D48" s="34">
        <f>D47</f>
        <v>87.51</v>
      </c>
      <c r="E48" s="25"/>
    </row>
    <row r="49" spans="1:5" s="9" customFormat="1" ht="23.25" customHeight="1">
      <c r="A49" s="35" t="s">
        <v>54</v>
      </c>
      <c r="B49" s="32">
        <v>46118101286</v>
      </c>
      <c r="C49" s="32" t="s">
        <v>6</v>
      </c>
      <c r="D49" s="33">
        <v>0</v>
      </c>
      <c r="E49" s="24" t="s">
        <v>55</v>
      </c>
    </row>
    <row r="50" spans="1:5" s="9" customFormat="1" ht="19.15" customHeight="1">
      <c r="A50" s="37" t="s">
        <v>47</v>
      </c>
      <c r="B50" s="38"/>
      <c r="C50" s="36"/>
      <c r="D50" s="34">
        <f>D49</f>
        <v>0</v>
      </c>
      <c r="E50" s="25"/>
    </row>
    <row r="51" spans="1:5" s="9" customFormat="1" ht="22.5" customHeight="1">
      <c r="A51" s="35" t="s">
        <v>63</v>
      </c>
      <c r="B51" s="56" t="s">
        <v>65</v>
      </c>
      <c r="C51" s="32" t="s">
        <v>3</v>
      </c>
      <c r="D51" s="33">
        <v>0</v>
      </c>
      <c r="E51" s="24" t="s">
        <v>66</v>
      </c>
    </row>
    <row r="52" spans="1:5" s="9" customFormat="1" ht="19.15" customHeight="1">
      <c r="A52" s="37" t="s">
        <v>36</v>
      </c>
      <c r="B52" s="38"/>
      <c r="C52" s="36"/>
      <c r="D52" s="34">
        <f>D51</f>
        <v>0</v>
      </c>
      <c r="E52" s="25"/>
    </row>
    <row r="53" spans="1:5" s="9" customFormat="1" ht="21" customHeight="1">
      <c r="A53" s="35" t="s">
        <v>61</v>
      </c>
      <c r="B53" s="32">
        <v>68419124305</v>
      </c>
      <c r="C53" s="32" t="s">
        <v>3</v>
      </c>
      <c r="D53" s="33">
        <v>10.62</v>
      </c>
      <c r="E53" s="24" t="s">
        <v>62</v>
      </c>
    </row>
    <row r="54" spans="1:5" s="9" customFormat="1" ht="19.15" customHeight="1">
      <c r="A54" s="49" t="s">
        <v>36</v>
      </c>
      <c r="B54" s="50"/>
      <c r="C54" s="36"/>
      <c r="D54" s="34">
        <f>D53</f>
        <v>10.62</v>
      </c>
      <c r="E54" s="25"/>
    </row>
    <row r="55" spans="1:5" s="9" customFormat="1" ht="19.15" customHeight="1">
      <c r="A55" s="35" t="s">
        <v>71</v>
      </c>
      <c r="B55" s="58" t="s">
        <v>72</v>
      </c>
      <c r="C55" s="32" t="s">
        <v>3</v>
      </c>
      <c r="D55" s="33">
        <v>0</v>
      </c>
      <c r="E55" s="25"/>
    </row>
    <row r="56" spans="1:5" s="9" customFormat="1" ht="19.15" customHeight="1">
      <c r="A56" s="49" t="s">
        <v>36</v>
      </c>
      <c r="B56" s="50"/>
      <c r="C56" s="36"/>
      <c r="D56" s="34">
        <f>D55</f>
        <v>0</v>
      </c>
      <c r="E56" s="25"/>
    </row>
    <row r="57" spans="1:5" s="9" customFormat="1" ht="21" customHeight="1">
      <c r="A57" s="35" t="s">
        <v>9</v>
      </c>
      <c r="B57" s="32">
        <v>11294943436</v>
      </c>
      <c r="C57" s="32" t="s">
        <v>28</v>
      </c>
      <c r="D57" s="33">
        <v>197.65</v>
      </c>
      <c r="E57" s="24" t="s">
        <v>17</v>
      </c>
    </row>
    <row r="58" spans="1:5" s="9" customFormat="1" ht="19.15" customHeight="1">
      <c r="A58" s="37" t="s">
        <v>36</v>
      </c>
      <c r="B58" s="38"/>
      <c r="C58" s="36"/>
      <c r="D58" s="34">
        <f>D57</f>
        <v>197.65</v>
      </c>
      <c r="E58" s="25"/>
    </row>
    <row r="59" spans="1:5" s="9" customFormat="1" ht="21" customHeight="1">
      <c r="A59" s="35" t="s">
        <v>68</v>
      </c>
      <c r="B59" s="57" t="s">
        <v>70</v>
      </c>
      <c r="C59" s="32" t="s">
        <v>69</v>
      </c>
      <c r="D59" s="33">
        <v>0</v>
      </c>
      <c r="E59" s="24" t="s">
        <v>18</v>
      </c>
    </row>
    <row r="60" spans="1:5" s="9" customFormat="1" ht="19.15" customHeight="1">
      <c r="A60" s="49" t="s">
        <v>36</v>
      </c>
      <c r="B60" s="50"/>
      <c r="C60" s="36"/>
      <c r="D60" s="34">
        <f>D59</f>
        <v>0</v>
      </c>
      <c r="E60" s="25"/>
    </row>
    <row r="61" spans="1:5" ht="19.15" customHeight="1">
      <c r="A61" s="32" t="s">
        <v>56</v>
      </c>
      <c r="B61" s="32">
        <v>30023990959</v>
      </c>
      <c r="C61" s="32" t="s">
        <v>3</v>
      </c>
      <c r="D61" s="33">
        <v>886.91</v>
      </c>
      <c r="E61" s="24" t="s">
        <v>18</v>
      </c>
    </row>
    <row r="62" spans="1:5" s="9" customFormat="1" ht="19.15" customHeight="1">
      <c r="A62" s="61" t="s">
        <v>36</v>
      </c>
      <c r="B62" s="62"/>
      <c r="C62" s="36"/>
      <c r="D62" s="34">
        <f>D61</f>
        <v>886.91</v>
      </c>
      <c r="E62" s="25"/>
    </row>
    <row r="63" spans="1:5" s="9" customFormat="1" ht="19.15" customHeight="1">
      <c r="A63" s="32" t="s">
        <v>77</v>
      </c>
      <c r="B63" s="32">
        <v>45422293596</v>
      </c>
      <c r="C63" s="32" t="s">
        <v>4</v>
      </c>
      <c r="D63" s="33">
        <v>178.35</v>
      </c>
      <c r="E63" s="24" t="s">
        <v>75</v>
      </c>
    </row>
    <row r="64" spans="1:5" s="9" customFormat="1" ht="19.15" customHeight="1">
      <c r="A64" s="61" t="s">
        <v>36</v>
      </c>
      <c r="B64" s="62"/>
      <c r="C64" s="36"/>
      <c r="D64" s="34">
        <f>D63</f>
        <v>178.35</v>
      </c>
      <c r="E64" s="25"/>
    </row>
    <row r="65" spans="1:5" s="9" customFormat="1" ht="19.15" customHeight="1">
      <c r="A65" s="32" t="s">
        <v>79</v>
      </c>
      <c r="B65" s="32">
        <v>57845277445</v>
      </c>
      <c r="C65" s="32" t="s">
        <v>3</v>
      </c>
      <c r="D65" s="33">
        <v>196.88</v>
      </c>
      <c r="E65" s="24" t="s">
        <v>78</v>
      </c>
    </row>
    <row r="66" spans="1:5" s="9" customFormat="1" ht="19.15" customHeight="1">
      <c r="A66" s="61" t="s">
        <v>36</v>
      </c>
      <c r="B66" s="62"/>
      <c r="C66" s="36"/>
      <c r="D66" s="34">
        <f aca="true" t="shared" si="0" ref="D66">D65</f>
        <v>196.88</v>
      </c>
      <c r="E66" s="25"/>
    </row>
    <row r="67" spans="1:5" s="9" customFormat="1" ht="19.15" customHeight="1">
      <c r="A67" s="32" t="s">
        <v>80</v>
      </c>
      <c r="B67" s="32">
        <v>60174672203</v>
      </c>
      <c r="C67" s="32" t="s">
        <v>81</v>
      </c>
      <c r="D67" s="33">
        <v>223</v>
      </c>
      <c r="E67" s="24" t="s">
        <v>82</v>
      </c>
    </row>
    <row r="68" spans="1:5" s="9" customFormat="1" ht="19.15" customHeight="1">
      <c r="A68" s="61" t="s">
        <v>36</v>
      </c>
      <c r="B68" s="62"/>
      <c r="C68" s="36"/>
      <c r="D68" s="34">
        <f aca="true" t="shared" si="1" ref="D68">D67</f>
        <v>223</v>
      </c>
      <c r="E68" s="25"/>
    </row>
    <row r="69" spans="1:5" s="9" customFormat="1" ht="19.15" customHeight="1">
      <c r="A69" s="32" t="s">
        <v>83</v>
      </c>
      <c r="B69" s="32">
        <v>27332507825</v>
      </c>
      <c r="C69" s="32" t="s">
        <v>84</v>
      </c>
      <c r="D69" s="33">
        <v>50</v>
      </c>
      <c r="E69" s="24" t="s">
        <v>85</v>
      </c>
    </row>
    <row r="70" spans="1:5" s="9" customFormat="1" ht="19.15" customHeight="1">
      <c r="A70" s="61" t="s">
        <v>36</v>
      </c>
      <c r="B70" s="62"/>
      <c r="C70" s="36"/>
      <c r="D70" s="34">
        <f aca="true" t="shared" si="2" ref="D70">D69</f>
        <v>50</v>
      </c>
      <c r="E70" s="25"/>
    </row>
    <row r="71" spans="1:5" s="9" customFormat="1" ht="19.15" customHeight="1">
      <c r="A71" s="32" t="s">
        <v>86</v>
      </c>
      <c r="B71" s="32">
        <v>68657585843</v>
      </c>
      <c r="C71" s="32" t="s">
        <v>4</v>
      </c>
      <c r="D71" s="33">
        <v>116.6</v>
      </c>
      <c r="E71" s="24" t="s">
        <v>18</v>
      </c>
    </row>
    <row r="72" spans="1:5" s="9" customFormat="1" ht="19.15" customHeight="1">
      <c r="A72" s="61" t="s">
        <v>36</v>
      </c>
      <c r="B72" s="62"/>
      <c r="C72" s="36"/>
      <c r="D72" s="34">
        <f aca="true" t="shared" si="3" ref="D72">D71</f>
        <v>116.6</v>
      </c>
      <c r="E72" s="25"/>
    </row>
    <row r="73" spans="1:5" s="9" customFormat="1" ht="19.15" customHeight="1">
      <c r="A73" s="32" t="s">
        <v>87</v>
      </c>
      <c r="B73" s="52" t="s">
        <v>88</v>
      </c>
      <c r="C73" s="32" t="s">
        <v>89</v>
      </c>
      <c r="D73" s="33">
        <v>992.25</v>
      </c>
      <c r="E73" s="24" t="s">
        <v>18</v>
      </c>
    </row>
    <row r="74" spans="1:5" s="9" customFormat="1" ht="19.15" customHeight="1">
      <c r="A74" s="61" t="s">
        <v>36</v>
      </c>
      <c r="B74" s="62"/>
      <c r="C74" s="36"/>
      <c r="D74" s="34">
        <f aca="true" t="shared" si="4" ref="D74">D73</f>
        <v>992.25</v>
      </c>
      <c r="E74" s="25"/>
    </row>
    <row r="75" spans="1:5" s="9" customFormat="1" ht="19.15" customHeight="1">
      <c r="A75" s="32" t="s">
        <v>90</v>
      </c>
      <c r="B75" s="52">
        <v>70108447975</v>
      </c>
      <c r="C75" s="32" t="s">
        <v>91</v>
      </c>
      <c r="D75" s="33">
        <v>1228.84</v>
      </c>
      <c r="E75" s="24" t="s">
        <v>18</v>
      </c>
    </row>
    <row r="76" spans="1:5" s="9" customFormat="1" ht="19.15" customHeight="1">
      <c r="A76" s="61" t="s">
        <v>36</v>
      </c>
      <c r="B76" s="62"/>
      <c r="C76" s="36"/>
      <c r="D76" s="34">
        <f aca="true" t="shared" si="5" ref="D76">D75</f>
        <v>1228.84</v>
      </c>
      <c r="E76" s="25"/>
    </row>
    <row r="77" spans="1:5" s="9" customFormat="1" ht="19.15" customHeight="1">
      <c r="A77" s="32" t="s">
        <v>92</v>
      </c>
      <c r="B77" s="32">
        <v>61842001846</v>
      </c>
      <c r="C77" s="32" t="s">
        <v>3</v>
      </c>
      <c r="D77" s="33">
        <v>290.89</v>
      </c>
      <c r="E77" s="24" t="s">
        <v>93</v>
      </c>
    </row>
    <row r="78" spans="1:5" s="9" customFormat="1" ht="19.15" customHeight="1">
      <c r="A78" s="35"/>
      <c r="B78" s="69"/>
      <c r="C78" s="32"/>
      <c r="D78" s="33">
        <v>290.89</v>
      </c>
      <c r="E78" s="24"/>
    </row>
    <row r="79" spans="1:5" s="9" customFormat="1" ht="19.15" customHeight="1">
      <c r="A79" s="61" t="s">
        <v>36</v>
      </c>
      <c r="B79" s="62"/>
      <c r="C79" s="36"/>
      <c r="D79" s="34">
        <f>D77+D78</f>
        <v>581.78</v>
      </c>
      <c r="E79" s="25"/>
    </row>
    <row r="80" spans="1:5" s="9" customFormat="1" ht="19.15" customHeight="1">
      <c r="A80" s="32" t="s">
        <v>94</v>
      </c>
      <c r="B80" s="32">
        <v>28019763406</v>
      </c>
      <c r="C80" s="32" t="s">
        <v>4</v>
      </c>
      <c r="D80" s="33">
        <v>139.19</v>
      </c>
      <c r="E80" s="24" t="s">
        <v>18</v>
      </c>
    </row>
    <row r="81" spans="1:5" s="9" customFormat="1" ht="19.15" customHeight="1">
      <c r="A81" s="61" t="s">
        <v>36</v>
      </c>
      <c r="B81" s="62"/>
      <c r="C81" s="36"/>
      <c r="D81" s="34">
        <f aca="true" t="shared" si="6" ref="D81">D80</f>
        <v>139.19</v>
      </c>
      <c r="E81" s="25"/>
    </row>
    <row r="82" spans="1:5" s="9" customFormat="1" ht="19.15" customHeight="1">
      <c r="A82" s="35" t="s">
        <v>97</v>
      </c>
      <c r="B82" s="69">
        <v>41280267782</v>
      </c>
      <c r="C82" s="32" t="s">
        <v>3</v>
      </c>
      <c r="D82" s="33">
        <v>912.48</v>
      </c>
      <c r="E82" s="24" t="s">
        <v>98</v>
      </c>
    </row>
    <row r="83" spans="1:5" s="9" customFormat="1" ht="19.15" customHeight="1">
      <c r="A83" s="53" t="s">
        <v>33</v>
      </c>
      <c r="B83" s="54"/>
      <c r="C83" s="36"/>
      <c r="D83" s="34">
        <f>D82</f>
        <v>912.48</v>
      </c>
      <c r="E83" s="25"/>
    </row>
    <row r="84" spans="1:5" s="9" customFormat="1" ht="19.15" customHeight="1">
      <c r="A84" s="35" t="s">
        <v>101</v>
      </c>
      <c r="B84" s="69">
        <v>33166159768</v>
      </c>
      <c r="C84" s="32" t="s">
        <v>99</v>
      </c>
      <c r="D84" s="33">
        <v>41.48</v>
      </c>
      <c r="E84" s="24" t="s">
        <v>100</v>
      </c>
    </row>
    <row r="85" spans="1:5" s="9" customFormat="1" ht="19.15" customHeight="1">
      <c r="A85" s="53" t="s">
        <v>33</v>
      </c>
      <c r="B85" s="54"/>
      <c r="C85" s="36"/>
      <c r="D85" s="34">
        <f>D84</f>
        <v>41.48</v>
      </c>
      <c r="E85" s="25"/>
    </row>
    <row r="86" spans="1:5" s="9" customFormat="1" ht="19.15" customHeight="1">
      <c r="A86" s="32" t="s">
        <v>95</v>
      </c>
      <c r="B86" s="32">
        <v>24406172697</v>
      </c>
      <c r="C86" s="32" t="s">
        <v>4</v>
      </c>
      <c r="D86" s="33">
        <v>1280</v>
      </c>
      <c r="E86" s="24" t="s">
        <v>96</v>
      </c>
    </row>
    <row r="87" spans="1:5" s="9" customFormat="1" ht="19.15" customHeight="1">
      <c r="A87" s="35"/>
      <c r="B87" s="69"/>
      <c r="C87" s="32"/>
      <c r="D87" s="33">
        <v>1480</v>
      </c>
      <c r="E87" s="24"/>
    </row>
    <row r="88" spans="1:5" s="9" customFormat="1" ht="19.15" customHeight="1">
      <c r="A88" s="61" t="s">
        <v>36</v>
      </c>
      <c r="B88" s="62"/>
      <c r="C88" s="36"/>
      <c r="D88" s="34">
        <f>D86+D87</f>
        <v>2760</v>
      </c>
      <c r="E88" s="25"/>
    </row>
    <row r="89" spans="1:5" s="16" customFormat="1" ht="24" customHeight="1">
      <c r="A89" s="63" t="s">
        <v>76</v>
      </c>
      <c r="B89" s="64"/>
      <c r="C89" s="65"/>
      <c r="D89" s="43">
        <f>D62+D58+D52+D50+D48+D46+D44+D41+D39+D37+D35+D33+D30+D28+D25+D23+D21+D16+D12+D10+D8+D54+D18+D60+D56+D64+D66+D68+D70+D72+D74+D76+D79+D81+D83+D85+D88</f>
        <v>15502.439999999999</v>
      </c>
      <c r="E89" s="15"/>
    </row>
    <row r="90" ht="15">
      <c r="E90" s="4"/>
    </row>
    <row r="91" ht="15">
      <c r="E91" s="4"/>
    </row>
    <row r="92" ht="15">
      <c r="E92" s="4"/>
    </row>
    <row r="93" spans="3:5" ht="15">
      <c r="C93" s="55"/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</sheetData>
  <mergeCells count="20">
    <mergeCell ref="A76:B76"/>
    <mergeCell ref="A79:B79"/>
    <mergeCell ref="A81:B81"/>
    <mergeCell ref="A88:B88"/>
    <mergeCell ref="A21:B21"/>
    <mergeCell ref="A33:B33"/>
    <mergeCell ref="A89:C89"/>
    <mergeCell ref="A4:E4"/>
    <mergeCell ref="A48:B48"/>
    <mergeCell ref="A62:B62"/>
    <mergeCell ref="A8:B8"/>
    <mergeCell ref="A39:B39"/>
    <mergeCell ref="A41:B41"/>
    <mergeCell ref="A12:B12"/>
    <mergeCell ref="A64:B64"/>
    <mergeCell ref="A66:B66"/>
    <mergeCell ref="A68:B68"/>
    <mergeCell ref="A70:B70"/>
    <mergeCell ref="A72:B72"/>
    <mergeCell ref="A74:B74"/>
  </mergeCells>
  <printOptions/>
  <pageMargins left="0.6299212598425197" right="0.2362204724409449" top="0.35433070866141736" bottom="0.35433070866141736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30" zoomScaleNormal="130" workbookViewId="0" topLeftCell="A1">
      <selection activeCell="A3" sqref="A3"/>
    </sheetView>
  </sheetViews>
  <sheetFormatPr defaultColWidth="8.796875" defaultRowHeight="15"/>
  <cols>
    <col min="1" max="1" width="18" style="1" customWidth="1"/>
    <col min="2" max="2" width="48" style="1" customWidth="1"/>
    <col min="3" max="3" width="11.59765625" style="1" customWidth="1"/>
    <col min="4" max="4" width="8.69921875" style="3" customWidth="1"/>
    <col min="5" max="5" width="38.09765625" style="2" bestFit="1" customWidth="1"/>
    <col min="6" max="6" width="11.8984375" style="1" bestFit="1" customWidth="1"/>
    <col min="7" max="16384" width="8.69921875" style="1" customWidth="1"/>
  </cols>
  <sheetData>
    <row r="1" spans="1:4" ht="15">
      <c r="A1" s="20" t="s">
        <v>31</v>
      </c>
      <c r="B1" s="7"/>
      <c r="C1" s="7"/>
      <c r="D1" s="7"/>
    </row>
    <row r="2" spans="1:4" ht="15">
      <c r="A2" s="8" t="s">
        <v>73</v>
      </c>
      <c r="B2" s="7"/>
      <c r="C2" s="7"/>
      <c r="D2" s="7"/>
    </row>
    <row r="3" ht="38.45" customHeight="1"/>
    <row r="4" spans="1:6" s="9" customFormat="1" ht="47.45" customHeight="1">
      <c r="A4" s="67" t="s">
        <v>103</v>
      </c>
      <c r="B4" s="68"/>
      <c r="C4" s="6"/>
      <c r="E4" s="6"/>
      <c r="F4" s="1"/>
    </row>
    <row r="5" spans="1:6" s="9" customFormat="1" ht="23.25" customHeight="1">
      <c r="A5" s="46"/>
      <c r="B5" s="48" t="s">
        <v>30</v>
      </c>
      <c r="C5" s="6"/>
      <c r="E5" s="6"/>
      <c r="F5" s="1"/>
    </row>
    <row r="6" spans="1:2" s="9" customFormat="1" ht="40.15" customHeight="1">
      <c r="A6" s="14" t="s">
        <v>12</v>
      </c>
      <c r="B6" s="5" t="s">
        <v>11</v>
      </c>
    </row>
    <row r="7" spans="1:5" ht="30.6" customHeight="1">
      <c r="A7" s="13">
        <v>2230.8</v>
      </c>
      <c r="B7" s="12" t="s">
        <v>10</v>
      </c>
      <c r="D7" s="1"/>
      <c r="E7" s="1"/>
    </row>
    <row r="8" spans="1:5" ht="30.6" customHeight="1">
      <c r="A8" s="13">
        <v>3985.51</v>
      </c>
      <c r="B8" s="12" t="s">
        <v>7</v>
      </c>
      <c r="D8" s="1"/>
      <c r="E8" s="1"/>
    </row>
    <row r="9" spans="1:5" ht="30.6" customHeight="1">
      <c r="A9" s="13">
        <v>122523.19</v>
      </c>
      <c r="B9" s="12" t="s">
        <v>58</v>
      </c>
      <c r="D9" s="1"/>
      <c r="E9" s="1"/>
    </row>
    <row r="10" spans="1:5" ht="30.6" customHeight="1">
      <c r="A10" s="13">
        <v>20347.29</v>
      </c>
      <c r="B10" s="12" t="s">
        <v>16</v>
      </c>
      <c r="D10" s="1"/>
      <c r="E10" s="1"/>
    </row>
    <row r="11" spans="1:5" ht="30.6" customHeight="1">
      <c r="A11" s="13">
        <v>7003.6</v>
      </c>
      <c r="B11" s="12" t="s">
        <v>0</v>
      </c>
      <c r="D11" s="1"/>
      <c r="E11" s="1"/>
    </row>
    <row r="12" spans="1:5" ht="30.6" customHeight="1">
      <c r="A12" s="13">
        <v>12041.91</v>
      </c>
      <c r="B12" s="51" t="s">
        <v>57</v>
      </c>
      <c r="D12" s="1"/>
      <c r="E12" s="1"/>
    </row>
    <row r="13" spans="1:2" s="19" customFormat="1" ht="24.6" customHeight="1">
      <c r="A13" s="17">
        <f>SUM(A7:A12)</f>
        <v>168132.30000000002</v>
      </c>
      <c r="B13" s="18" t="s">
        <v>102</v>
      </c>
    </row>
    <row r="14" ht="15">
      <c r="E14" s="4"/>
    </row>
    <row r="15" ht="15">
      <c r="E15" s="4"/>
    </row>
    <row r="16" ht="15">
      <c r="E16" s="4"/>
    </row>
    <row r="17" ht="15">
      <c r="E17" s="4"/>
    </row>
    <row r="18" spans="1:5" ht="15">
      <c r="A18" s="55"/>
      <c r="E18" s="4"/>
    </row>
    <row r="19" ht="15">
      <c r="E19" s="4"/>
    </row>
    <row r="20" ht="15">
      <c r="E20" s="4"/>
    </row>
    <row r="21" spans="1:5" ht="15">
      <c r="A21" s="55"/>
      <c r="E21" s="4"/>
    </row>
    <row r="22" ht="15">
      <c r="E22" s="4"/>
    </row>
    <row r="23" ht="15">
      <c r="E23" s="4"/>
    </row>
  </sheetData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</dc:creator>
  <cp:keywords/>
  <dc:description/>
  <cp:lastModifiedBy>Računovodstvo</cp:lastModifiedBy>
  <cp:lastPrinted>2024-04-22T13:15:16Z</cp:lastPrinted>
  <dcterms:created xsi:type="dcterms:W3CDTF">2024-02-09T11:47:19Z</dcterms:created>
  <dcterms:modified xsi:type="dcterms:W3CDTF">2024-04-22T13:37:03Z</dcterms:modified>
  <cp:category/>
  <cp:version/>
  <cp:contentType/>
  <cp:contentStatus/>
</cp:coreProperties>
</file>