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1. izmjene plana 2021. prihodi" sheetId="2" r:id="rId2"/>
    <sheet name="1. izmjene plana 2021. rashodi" sheetId="3" r:id="rId3"/>
  </sheets>
  <externalReferences>
    <externalReference r:id="rId6"/>
  </externalReferences>
  <definedNames>
    <definedName name="_xlnm.Print_Titles" localSheetId="2">'1. izmjene plana 2021. rashodi'!$1:$1</definedName>
  </definedNames>
  <calcPr fullCalcOnLoad="1"/>
</workbook>
</file>

<file path=xl/sharedStrings.xml><?xml version="1.0" encoding="utf-8"?>
<sst xmlns="http://schemas.openxmlformats.org/spreadsheetml/2006/main" count="343" uniqueCount="176">
  <si>
    <t>17474 Medicinska Škola Pula</t>
  </si>
  <si>
    <t>2201</t>
  </si>
  <si>
    <t>Redovna djelatnost srednjih škola - minimalni standard</t>
  </si>
  <si>
    <t>A220101</t>
  </si>
  <si>
    <t>Materijalni rashodi SŠ po kriterijima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</si>
  <si>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</si>
  <si>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</si>
  <si>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</si>
  <si>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</si>
  <si>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</si>
  <si>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</si>
  <si>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</si>
  <si>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</si>
  <si>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</si>
  <si>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</si>
  <si>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</si>
  <si>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</si>
  <si>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</si>
  <si>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</si>
  <si>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</si>
  <si>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</si>
  <si>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A220102</t>
  </si>
  <si>
    <t>Materijalni rashodi SŠ po stvarnom trošku</t>
  </si>
  <si>
    <t>A220103</t>
  </si>
  <si>
    <t>Materijalni rashodi SŠ - drugi izvori</t>
  </si>
  <si>
    <t>A220104</t>
  </si>
  <si>
    <t>Plaće i drugi rashodi za zaposlene srednjih škola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</si>
  <si>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</si>
  <si>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</si>
  <si>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</si>
  <si>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</si>
  <si>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</si>
  <si>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</si>
  <si>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</si>
  <si>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</si>
  <si>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2301</t>
  </si>
  <si>
    <t>Programi obrazovanja iznad standarda</t>
  </si>
  <si>
    <t>A230141</t>
  </si>
  <si>
    <t>Pokretom do zdravlja</t>
  </si>
  <si>
    <t>Nenamjenski prihodi i primici</t>
  </si>
  <si>
    <t>A230168</t>
  </si>
  <si>
    <t>EU projekti kod proračunskih korisnika</t>
  </si>
  <si>
    <t>A230184</t>
  </si>
  <si>
    <t>Zavičajna nastava</t>
  </si>
  <si>
    <t>A230185</t>
  </si>
  <si>
    <t>Volontarijat u palijativnoj skrbi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</si>
  <si>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</si>
  <si>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</si>
  <si>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</si>
  <si>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</si>
  <si>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</si>
  <si>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</si>
  <si>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2406</t>
  </si>
  <si>
    <t>Opremanje u srednjim školama</t>
  </si>
  <si>
    <t>K240601</t>
  </si>
  <si>
    <t>Školski namještaj i oprema</t>
  </si>
  <si>
    <t>424</t>
  </si>
  <si>
    <t>KNJIGE,UMJ.DJELA I OST.IZLOŽB.VRIJEDN.</t>
  </si>
  <si>
    <t>PLAN</t>
  </si>
  <si>
    <t>PROJEKCIJA</t>
  </si>
  <si>
    <t xml:space="preserve">PROJEKCIJA </t>
  </si>
  <si>
    <t>RAČUN</t>
  </si>
  <si>
    <t xml:space="preserve">VRSTA  PRIHODA               </t>
  </si>
  <si>
    <t>PRIHODI POSLOVANJA</t>
  </si>
  <si>
    <t>PRIHODI  IZ PRORAČUNA</t>
  </si>
  <si>
    <t xml:space="preserve">PRIHODI OD IMOVINE </t>
  </si>
  <si>
    <t>Prihodi od financijske imovine</t>
  </si>
  <si>
    <t>kamate</t>
  </si>
  <si>
    <t>PRIHOD OD PRODAJE NEFINANCIJSKE IMOVINE</t>
  </si>
  <si>
    <t>PRIHOD OD PRODAJE DUGOTRAJNE  IMOVINE</t>
  </si>
  <si>
    <t>Prihodi od prodaje građevinskih objekata</t>
  </si>
  <si>
    <t>PRIHODI OD PRODAJE NEFINANCIJSKE IMOVINE</t>
  </si>
  <si>
    <t>SVEUKUPNI  PRIHODI:</t>
  </si>
  <si>
    <t>MEDICINSKA ŠKOLA PULA</t>
  </si>
  <si>
    <t>ZAGREBAČKA 30</t>
  </si>
  <si>
    <t>52100 PULA</t>
  </si>
  <si>
    <t>OIB 56214920982</t>
  </si>
  <si>
    <t>OPĆI DIO</t>
  </si>
  <si>
    <t>PRIHODI UKUPNO</t>
  </si>
  <si>
    <t>PRIHODI OD NEFINANCIJSKE IMOVINE</t>
  </si>
  <si>
    <t>RASHODI UKUPNO</t>
  </si>
  <si>
    <t>RASHODI  POSLOVANJA</t>
  </si>
  <si>
    <t>RASHODI ZA NEFINANCIJSKU IMOVINU</t>
  </si>
  <si>
    <t>VIŠAK/MANJAK IZ PRETHODNE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</si>
  <si>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</si>
  <si>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</si>
  <si>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</si>
  <si>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</si>
  <si>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</si>
  <si>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za 2021.</t>
  </si>
  <si>
    <t>Projekcija plana 2022.</t>
  </si>
  <si>
    <t>Projekcija plana 2023.</t>
  </si>
  <si>
    <t>Prijedlog plana 
za 2021.</t>
  </si>
  <si>
    <t>Projekcija plana
za 2022.</t>
  </si>
  <si>
    <t>Projekcija plana 
za 2023.</t>
  </si>
  <si>
    <t>PLANA 2022.</t>
  </si>
  <si>
    <t>PLANA 2023.</t>
  </si>
  <si>
    <t>2021.</t>
  </si>
  <si>
    <t>Prihodi od prodaje proizvoda i robe te pruženih usluga</t>
  </si>
  <si>
    <t>PRIHODI OD PRODAJE ROBA I PRUŽENIH USLUGA</t>
  </si>
  <si>
    <t>PRIHODI PO POSEBNIM PROPISIMA</t>
  </si>
  <si>
    <t>Prihodi po posebnim propisima školarine</t>
  </si>
  <si>
    <r>
      <t xml:space="preserve">RAZLIKA - VIŠAK / </t>
    </r>
    <r>
      <rPr>
        <sz val="11"/>
        <rFont val="Calibri"/>
        <family val="2"/>
      </rPr>
      <t>MANJAK</t>
    </r>
  </si>
  <si>
    <t xml:space="preserve"> 1. IZMJENE I DOPUNE FINANCIJSKOG PLANA MEDICINSKE ŠKOLE PULA ZA 2021.</t>
  </si>
  <si>
    <t>Razlika</t>
  </si>
  <si>
    <t>1. izmjene i dopune plana 2021.</t>
  </si>
  <si>
    <t>KLASA: 402-01/21-01/01</t>
  </si>
  <si>
    <t>URBROJ: 2168-17/3-21-1</t>
  </si>
  <si>
    <t>Predsjednica Školskog odbora:</t>
  </si>
  <si>
    <t>DanijelaPanić, mag. physioth.</t>
  </si>
  <si>
    <t>Pula, 23.12.2021.</t>
  </si>
  <si>
    <t>I IZMJENE I DOPUNE FINANCIJSKOG PLANA ZA 2021. GODINU
 Medicinska Škola Pula
OIB 56214920982</t>
  </si>
  <si>
    <t>RAZLIKA</t>
  </si>
  <si>
    <t>NOVI PLAN</t>
  </si>
  <si>
    <t>Prihod HZZ -psiholog</t>
  </si>
  <si>
    <r>
      <t xml:space="preserve">Prihod iz proračuna za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</si>
  <si>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r>
      <t xml:space="preserve">Prihod iz proračuna za nabavu nef. imovine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</si>
  <si>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t>Tekuće donacije od pravnih osoba</t>
  </si>
  <si>
    <r>
      <t xml:space="preserve">Prihod iz proračuna za financiranje redovne djelatnosti- IŽ        </t>
    </r>
    <r>
      <rPr>
        <b/>
        <sz val="9"/>
        <rFont val="Calibri"/>
        <family val="2"/>
      </rPr>
      <t xml:space="preserve">               </t>
    </r>
  </si>
  <si>
    <t xml:space="preserve">OSTALI PRIHODI  </t>
  </si>
  <si>
    <t>Ostali prihodi - povrati od neiskorištenih karata</t>
  </si>
  <si>
    <t>VLASTITI IZVORI</t>
  </si>
  <si>
    <t>VIŠAK PRETHODNE GODINE</t>
  </si>
  <si>
    <t>Višakprihoda poslovanja</t>
  </si>
  <si>
    <t>Danijela Panić, mag. physioth.</t>
  </si>
  <si>
    <t>URBROJ: 2168-17/3-21-2</t>
  </si>
  <si>
    <t>UKUPNO</t>
  </si>
  <si>
    <t>Zaduživanje Istarske županije</t>
  </si>
  <si>
    <t>81</t>
  </si>
  <si>
    <t>Prihodi od prodaje imovine za proračunske korisnike</t>
  </si>
  <si>
    <t>72</t>
  </si>
  <si>
    <t>Donacije za proračunske korisnike</t>
  </si>
  <si>
    <t>62</t>
  </si>
  <si>
    <t>Ministarstva i državne ustanove za proračunske korisnike</t>
  </si>
  <si>
    <t>53</t>
  </si>
  <si>
    <t>Europska unija</t>
  </si>
  <si>
    <t>51</t>
  </si>
  <si>
    <t>Decentralizirana sredstva</t>
  </si>
  <si>
    <t>48</t>
  </si>
  <si>
    <t>Prihodi za posebne namjene za proračunske korisnike</t>
  </si>
  <si>
    <t>47</t>
  </si>
  <si>
    <t>Vlastiti prihodi proračunskih korisnika</t>
  </si>
  <si>
    <t>11</t>
  </si>
  <si>
    <t>PROJEKCIJA 2023</t>
  </si>
  <si>
    <t>PROJEKCIJA 2022</t>
  </si>
  <si>
    <t>IZVORI FINANCIRANJA</t>
  </si>
  <si>
    <t>SVEUKUPNO</t>
  </si>
  <si>
    <t>Opremanje biblioteke</t>
  </si>
  <si>
    <t>K240602</t>
  </si>
  <si>
    <t>GRAĐEVINSKI OBJEKTI</t>
  </si>
  <si>
    <t>421</t>
  </si>
  <si>
    <t>Medicinska škola Pula - izgradnja i opremanje</t>
  </si>
  <si>
    <t>K240412</t>
  </si>
  <si>
    <t>NEMATERIJALNA IMOVINA</t>
  </si>
  <si>
    <t>412</t>
  </si>
  <si>
    <t>RASHODI ZA NABAVU NEPROIZVED.DUGOTRAJNE IMOVINE</t>
  </si>
  <si>
    <t>41</t>
  </si>
  <si>
    <t>Projektna dokumentacija srednjih škola</t>
  </si>
  <si>
    <t>K240401</t>
  </si>
  <si>
    <t>Kapitalna ulaganja u srednje škole</t>
  </si>
  <si>
    <t>2404</t>
  </si>
  <si>
    <t>Investicijsko održavanje SŠ -minimalni standard</t>
  </si>
  <si>
    <t>A240201</t>
  </si>
  <si>
    <t>Investicijsko održavanje srednjih škola</t>
  </si>
  <si>
    <t>2402</t>
  </si>
  <si>
    <t>Sredstva zaštite protiv COVID-19</t>
  </si>
  <si>
    <t>A230205</t>
  </si>
  <si>
    <t>2302</t>
  </si>
  <si>
    <t>Naknada za Županijsko stručno vijeće, Županijski aktiv učitelja</t>
  </si>
  <si>
    <t>A230162</t>
  </si>
  <si>
    <t>Psiholog</t>
  </si>
  <si>
    <t>A230122</t>
  </si>
  <si>
    <t>Medicinska Škola Pula</t>
  </si>
  <si>
    <t xml:space="preserve">17474 </t>
  </si>
  <si>
    <t>OPIS</t>
  </si>
  <si>
    <t>POZICIJA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</si>
</sst>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(#,##0.00\)"/>
    <numFmt numFmtId="184" formatCode="#,##0.00_ ;\-#,##0.00\ "/>
    <numFmt numFmtId="185" formatCode="[$-41A]d\.\ mmmm\ yyyy\."/>
    <numFmt numFmtId="186" formatCode="#,##0.0"/>
    <numFmt numFmtId="187" formatCode="[$-1041A]#,##0.00;\-\ #,##0.00"/>
  </numFmts>
  <fonts count="48">
    <font>
      <sz val="10"/>
      <name val="Arial"/>
      <family val="0"/>
    </font>
    <font>
      <sz val="11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sz val="18"/>
      <color indexed="14"/>
      <name val="Calibri Light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50" applyNumberFormat="1" applyFont="1" applyFill="1" applyBorder="1" applyAlignment="1" applyProtection="1">
      <alignment/>
      <protection/>
    </xf>
    <xf numFmtId="0" fontId="30" fillId="0" borderId="0" xfId="50">
      <alignment/>
      <protection/>
    </xf>
    <xf numFmtId="0" fontId="19" fillId="0" borderId="0" xfId="50" applyNumberFormat="1" applyFont="1" applyFill="1" applyBorder="1" applyAlignment="1" applyProtection="1">
      <alignment horizontal="left" vertical="center" wrapText="1"/>
      <protection/>
    </xf>
    <xf numFmtId="0" fontId="19" fillId="0" borderId="0" xfId="50" applyNumberFormat="1" applyFont="1" applyFill="1" applyBorder="1" applyAlignment="1" applyProtection="1">
      <alignment horizontal="left" wrapText="1"/>
      <protection/>
    </xf>
    <xf numFmtId="0" fontId="4" fillId="0" borderId="0" xfId="50" applyNumberFormat="1" applyFont="1" applyFill="1" applyBorder="1" applyAlignment="1" applyProtection="1">
      <alignment wrapText="1"/>
      <protection/>
    </xf>
    <xf numFmtId="0" fontId="19" fillId="0" borderId="10" xfId="50" applyFont="1" applyBorder="1" applyAlignment="1" quotePrefix="1">
      <alignment horizontal="left" wrapText="1"/>
      <protection/>
    </xf>
    <xf numFmtId="0" fontId="19" fillId="0" borderId="11" xfId="50" applyFont="1" applyBorder="1" applyAlignment="1" quotePrefix="1">
      <alignment horizontal="left" wrapText="1"/>
      <protection/>
    </xf>
    <xf numFmtId="0" fontId="19" fillId="0" borderId="11" xfId="50" applyFont="1" applyBorder="1" applyAlignment="1" quotePrefix="1">
      <alignment horizontal="center" wrapText="1"/>
      <protection/>
    </xf>
    <xf numFmtId="0" fontId="19" fillId="0" borderId="11" xfId="50" applyNumberFormat="1" applyFont="1" applyFill="1" applyBorder="1" applyAlignment="1" applyProtection="1" quotePrefix="1">
      <alignment horizontal="left"/>
      <protection/>
    </xf>
    <xf numFmtId="0" fontId="19" fillId="0" borderId="12" xfId="50" applyNumberFormat="1" applyFont="1" applyFill="1" applyBorder="1" applyAlignment="1" applyProtection="1">
      <alignment horizontal="center" vertical="center" wrapText="1"/>
      <protection/>
    </xf>
    <xf numFmtId="0" fontId="19" fillId="0" borderId="12" xfId="50" applyFont="1" applyBorder="1" applyAlignment="1">
      <alignment horizontal="center" vertical="center" wrapText="1"/>
      <protection/>
    </xf>
    <xf numFmtId="0" fontId="23" fillId="0" borderId="10" xfId="50" applyFont="1" applyBorder="1" applyAlignment="1">
      <alignment horizontal="left"/>
      <protection/>
    </xf>
    <xf numFmtId="0" fontId="1" fillId="0" borderId="11" xfId="50" applyNumberFormat="1" applyFont="1" applyFill="1" applyBorder="1" applyAlignment="1" applyProtection="1">
      <alignment/>
      <protection/>
    </xf>
    <xf numFmtId="0" fontId="23" fillId="0" borderId="0" xfId="50" applyNumberFormat="1" applyFont="1" applyFill="1" applyBorder="1" applyAlignment="1" applyProtection="1" quotePrefix="1">
      <alignment horizontal="left" wrapText="1"/>
      <protection/>
    </xf>
    <xf numFmtId="0" fontId="1" fillId="0" borderId="0" xfId="50" applyNumberFormat="1" applyFont="1" applyFill="1" applyBorder="1" applyAlignment="1" applyProtection="1">
      <alignment wrapText="1"/>
      <protection/>
    </xf>
    <xf numFmtId="4" fontId="19" fillId="0" borderId="0" xfId="50" applyNumberFormat="1" applyFont="1" applyFill="1" applyBorder="1" applyAlignment="1" applyProtection="1">
      <alignment horizontal="right" wrapText="1"/>
      <protection/>
    </xf>
    <xf numFmtId="4" fontId="4" fillId="0" borderId="0" xfId="50" applyNumberFormat="1" applyFont="1" applyFill="1" applyBorder="1" applyAlignment="1" applyProtection="1">
      <alignment/>
      <protection/>
    </xf>
    <xf numFmtId="0" fontId="19" fillId="0" borderId="12" xfId="50" applyNumberFormat="1" applyFont="1" applyFill="1" applyBorder="1" applyAlignment="1" applyProtection="1">
      <alignment horizontal="center" wrapText="1"/>
      <protection/>
    </xf>
    <xf numFmtId="3" fontId="19" fillId="0" borderId="10" xfId="50" applyNumberFormat="1" applyFont="1" applyBorder="1" applyAlignment="1">
      <alignment horizontal="right"/>
      <protection/>
    </xf>
    <xf numFmtId="3" fontId="19" fillId="0" borderId="12" xfId="50" applyNumberFormat="1" applyFont="1" applyFill="1" applyBorder="1" applyAlignment="1" applyProtection="1">
      <alignment horizontal="right" wrapText="1"/>
      <protection/>
    </xf>
    <xf numFmtId="3" fontId="19" fillId="0" borderId="12" xfId="50" applyNumberFormat="1" applyFont="1" applyBorder="1" applyAlignment="1">
      <alignment horizontal="right"/>
      <protection/>
    </xf>
    <xf numFmtId="0" fontId="19" fillId="0" borderId="11" xfId="50" applyFont="1" applyBorder="1" applyAlignment="1" quotePrefix="1">
      <alignment horizontal="left"/>
      <protection/>
    </xf>
    <xf numFmtId="0" fontId="19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horizontal="center" wrapText="1"/>
      <protection/>
    </xf>
    <xf numFmtId="0" fontId="4" fillId="0" borderId="12" xfId="50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84" fontId="21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13" xfId="0" applyBorder="1" applyAlignment="1">
      <alignment/>
    </xf>
    <xf numFmtId="4" fontId="19" fillId="2" borderId="10" xfId="0" applyNumberFormat="1" applyFont="1" applyFill="1" applyBorder="1" applyAlignment="1" quotePrefix="1">
      <alignment horizontal="right"/>
    </xf>
    <xf numFmtId="0" fontId="19" fillId="2" borderId="10" xfId="0" applyNumberFormat="1" applyFont="1" applyFill="1" applyBorder="1" applyAlignment="1" applyProtection="1">
      <alignment horizontal="left" wrapText="1"/>
      <protection/>
    </xf>
    <xf numFmtId="0" fontId="19" fillId="2" borderId="11" xfId="0" applyNumberFormat="1" applyFont="1" applyFill="1" applyBorder="1" applyAlignment="1" applyProtection="1">
      <alignment horizontal="left" wrapText="1"/>
      <protection/>
    </xf>
    <xf numFmtId="0" fontId="19" fillId="2" borderId="14" xfId="0" applyNumberFormat="1" applyFont="1" applyFill="1" applyBorder="1" applyAlignment="1" applyProtection="1">
      <alignment horizontal="left" wrapText="1"/>
      <protection/>
    </xf>
    <xf numFmtId="0" fontId="2" fillId="0" borderId="11" xfId="50" applyNumberFormat="1" applyFont="1" applyFill="1" applyBorder="1" applyAlignment="1" applyProtection="1" quotePrefix="1">
      <alignment horizontal="center" vertical="center" wrapText="1"/>
      <protection/>
    </xf>
    <xf numFmtId="0" fontId="23" fillId="0" borderId="10" xfId="50" applyNumberFormat="1" applyFont="1" applyFill="1" applyBorder="1" applyAlignment="1" applyProtection="1">
      <alignment horizontal="left" wrapText="1"/>
      <protection/>
    </xf>
    <xf numFmtId="0" fontId="23" fillId="0" borderId="11" xfId="50" applyNumberFormat="1" applyFont="1" applyFill="1" applyBorder="1" applyAlignment="1" applyProtection="1">
      <alignment horizontal="left" wrapText="1"/>
      <protection/>
    </xf>
    <xf numFmtId="0" fontId="23" fillId="0" borderId="14" xfId="50" applyNumberFormat="1" applyFont="1" applyFill="1" applyBorder="1" applyAlignment="1" applyProtection="1">
      <alignment horizontal="left" wrapText="1"/>
      <protection/>
    </xf>
    <xf numFmtId="0" fontId="23" fillId="0" borderId="10" xfId="50" applyNumberFormat="1" applyFont="1" applyFill="1" applyBorder="1" applyAlignment="1" applyProtection="1" quotePrefix="1">
      <alignment horizontal="left" wrapText="1"/>
      <protection/>
    </xf>
    <xf numFmtId="0" fontId="23" fillId="0" borderId="11" xfId="50" applyNumberFormat="1" applyFont="1" applyFill="1" applyBorder="1" applyAlignment="1" applyProtection="1" quotePrefix="1">
      <alignment horizontal="left" wrapText="1"/>
      <protection/>
    </xf>
    <xf numFmtId="0" fontId="23" fillId="0" borderId="14" xfId="50" applyNumberFormat="1" applyFont="1" applyFill="1" applyBorder="1" applyAlignment="1" applyProtection="1" quotePrefix="1">
      <alignment horizontal="left" wrapText="1"/>
      <protection/>
    </xf>
    <xf numFmtId="0" fontId="23" fillId="0" borderId="10" xfId="50" applyFont="1" applyBorder="1" applyAlignment="1" quotePrefix="1">
      <alignment horizontal="left"/>
      <protection/>
    </xf>
    <xf numFmtId="0" fontId="23" fillId="0" borderId="11" xfId="50" applyFont="1" applyBorder="1" applyAlignment="1" quotePrefix="1">
      <alignment horizontal="left"/>
      <protection/>
    </xf>
    <xf numFmtId="0" fontId="23" fillId="0" borderId="14" xfId="50" applyFont="1" applyBorder="1" applyAlignment="1" quotePrefix="1">
      <alignment horizontal="left"/>
      <protection/>
    </xf>
    <xf numFmtId="0" fontId="19" fillId="0" borderId="10" xfId="50" applyNumberFormat="1" applyFont="1" applyFill="1" applyBorder="1" applyAlignment="1" applyProtection="1">
      <alignment horizontal="left" wrapText="1"/>
      <protection/>
    </xf>
    <xf numFmtId="0" fontId="19" fillId="0" borderId="11" xfId="50" applyNumberFormat="1" applyFont="1" applyFill="1" applyBorder="1" applyAlignment="1" applyProtection="1">
      <alignment horizontal="left" wrapText="1"/>
      <protection/>
    </xf>
    <xf numFmtId="0" fontId="19" fillId="0" borderId="14" xfId="50" applyNumberFormat="1" applyFont="1" applyFill="1" applyBorder="1" applyAlignment="1" applyProtection="1">
      <alignment horizontal="left" wrapText="1"/>
      <protection/>
    </xf>
    <xf numFmtId="0" fontId="19" fillId="0" borderId="0" xfId="50" applyNumberFormat="1" applyFont="1" applyFill="1" applyBorder="1" applyAlignment="1" applyProtection="1">
      <alignment horizontal="left" vertical="center" wrapText="1"/>
      <protection/>
    </xf>
    <xf numFmtId="0" fontId="19" fillId="0" borderId="0" xfId="5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top" wrapText="1" readingOrder="1"/>
      <protection locked="0"/>
    </xf>
    <xf numFmtId="0" fontId="26" fillId="0" borderId="16" xfId="0" applyFont="1" applyBorder="1" applyAlignment="1">
      <alignment/>
    </xf>
    <xf numFmtId="4" fontId="27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4" fontId="26" fillId="0" borderId="16" xfId="0" applyNumberFormat="1" applyFont="1" applyBorder="1" applyAlignment="1">
      <alignment/>
    </xf>
    <xf numFmtId="4" fontId="26" fillId="0" borderId="16" xfId="6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7" fillId="0" borderId="16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6" fillId="0" borderId="17" xfId="52" applyFont="1" applyFill="1" applyBorder="1" applyAlignment="1">
      <alignment horizontal="left" wrapText="1"/>
      <protection/>
    </xf>
    <xf numFmtId="0" fontId="26" fillId="0" borderId="18" xfId="52" applyFont="1" applyFill="1" applyBorder="1" applyAlignment="1">
      <alignment horizontal="left" wrapText="1"/>
      <protection/>
    </xf>
    <xf numFmtId="0" fontId="26" fillId="0" borderId="19" xfId="52" applyFont="1" applyFill="1" applyBorder="1" applyAlignment="1">
      <alignment horizontal="left" wrapText="1"/>
      <protection/>
    </xf>
    <xf numFmtId="0" fontId="26" fillId="0" borderId="17" xfId="0" applyFont="1" applyBorder="1" applyAlignment="1">
      <alignment/>
    </xf>
    <xf numFmtId="0" fontId="26" fillId="0" borderId="17" xfId="52" applyFont="1" applyFill="1" applyBorder="1" applyAlignment="1">
      <alignment horizontal="left" vertical="center" wrapText="1"/>
      <protection/>
    </xf>
    <xf numFmtId="0" fontId="26" fillId="0" borderId="18" xfId="52" applyFont="1" applyFill="1" applyBorder="1" applyAlignment="1">
      <alignment horizontal="left" vertical="center" wrapText="1"/>
      <protection/>
    </xf>
    <xf numFmtId="0" fontId="26" fillId="0" borderId="19" xfId="52" applyFont="1" applyFill="1" applyBorder="1" applyAlignment="1">
      <alignment horizontal="left" vertical="center" wrapText="1"/>
      <protection/>
    </xf>
    <xf numFmtId="0" fontId="26" fillId="0" borderId="16" xfId="0" applyFont="1" applyBorder="1" applyAlignment="1">
      <alignment horizontal="right" vertical="center"/>
    </xf>
    <xf numFmtId="0" fontId="26" fillId="0" borderId="20" xfId="52" applyFont="1" applyFill="1" applyBorder="1" applyAlignment="1">
      <alignment horizontal="left" vertical="center" wrapText="1"/>
      <protection/>
    </xf>
    <xf numFmtId="0" fontId="26" fillId="0" borderId="15" xfId="52" applyFont="1" applyFill="1" applyBorder="1" applyAlignment="1">
      <alignment horizontal="left" vertical="center" wrapText="1"/>
      <protection/>
    </xf>
    <xf numFmtId="0" fontId="26" fillId="0" borderId="21" xfId="52" applyFont="1" applyFill="1" applyBorder="1" applyAlignment="1">
      <alignment horizontal="left" vertical="center" wrapText="1"/>
      <protection/>
    </xf>
    <xf numFmtId="4" fontId="47" fillId="0" borderId="16" xfId="0" applyNumberFormat="1" applyFont="1" applyBorder="1" applyAlignment="1">
      <alignment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/>
    </xf>
    <xf numFmtId="4" fontId="28" fillId="0" borderId="16" xfId="50" applyNumberFormat="1" applyFont="1" applyFill="1" applyBorder="1" applyAlignment="1" applyProtection="1">
      <alignment horizontal="right" wrapText="1"/>
      <protection/>
    </xf>
    <xf numFmtId="4" fontId="25" fillId="0" borderId="16" xfId="50" applyNumberFormat="1" applyFont="1" applyFill="1" applyBorder="1" applyAlignment="1" applyProtection="1">
      <alignment horizontal="right" wrapText="1"/>
      <protection/>
    </xf>
    <xf numFmtId="4" fontId="26" fillId="0" borderId="19" xfId="0" applyNumberFormat="1" applyFont="1" applyBorder="1" applyAlignment="1">
      <alignment/>
    </xf>
    <xf numFmtId="4" fontId="27" fillId="0" borderId="23" xfId="0" applyNumberFormat="1" applyFont="1" applyBorder="1" applyAlignment="1">
      <alignment/>
    </xf>
    <xf numFmtId="0" fontId="26" fillId="0" borderId="0" xfId="0" applyFont="1" applyFill="1" applyAlignment="1">
      <alignment/>
    </xf>
    <xf numFmtId="187" fontId="26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24" xfId="0" applyFont="1" applyFill="1" applyBorder="1" applyAlignment="1" applyProtection="1">
      <alignment vertical="top" wrapText="1"/>
      <protection locked="0"/>
    </xf>
    <xf numFmtId="187" fontId="26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24" xfId="0" applyFont="1" applyFill="1" applyBorder="1" applyAlignment="1" applyProtection="1">
      <alignment vertical="center" wrapText="1" readingOrder="1"/>
      <protection locked="0"/>
    </xf>
    <xf numFmtId="0" fontId="26" fillId="0" borderId="24" xfId="0" applyFont="1" applyFill="1" applyBorder="1" applyAlignment="1" applyProtection="1">
      <alignment vertical="center" wrapText="1" readingOrder="1"/>
      <protection locked="0"/>
    </xf>
    <xf numFmtId="187" fontId="26" fillId="0" borderId="0" xfId="0" applyNumberFormat="1" applyFont="1" applyFill="1" applyAlignment="1" applyProtection="1">
      <alignment horizontal="right" vertical="top" wrapText="1" readingOrder="1"/>
      <protection locked="0"/>
    </xf>
    <xf numFmtId="0" fontId="26" fillId="0" borderId="0" xfId="0" applyFont="1" applyFill="1" applyAlignment="1">
      <alignment/>
    </xf>
    <xf numFmtId="187" fontId="26" fillId="0" borderId="0" xfId="0" applyNumberFormat="1" applyFont="1" applyFill="1" applyAlignment="1" applyProtection="1">
      <alignment horizontal="right" vertical="top" wrapText="1" readingOrder="1"/>
      <protection locked="0"/>
    </xf>
    <xf numFmtId="0" fontId="26" fillId="0" borderId="0" xfId="0" applyFont="1" applyFill="1" applyAlignment="1" applyProtection="1">
      <alignment vertical="top" wrapText="1" readingOrder="1"/>
      <protection locked="0"/>
    </xf>
    <xf numFmtId="0" fontId="26" fillId="0" borderId="0" xfId="0" applyFont="1" applyFill="1" applyAlignment="1" applyProtection="1">
      <alignment vertical="top" wrapText="1" readingOrder="1"/>
      <protection locked="0"/>
    </xf>
    <xf numFmtId="0" fontId="26" fillId="0" borderId="25" xfId="0" applyFont="1" applyFill="1" applyBorder="1" applyAlignment="1" applyProtection="1">
      <alignment horizontal="right" vertical="center" wrapText="1" readingOrder="1"/>
      <protection locked="0"/>
    </xf>
    <xf numFmtId="0" fontId="26" fillId="0" borderId="25" xfId="0" applyFont="1" applyFill="1" applyBorder="1" applyAlignment="1" applyProtection="1">
      <alignment vertical="top" wrapText="1"/>
      <protection locked="0"/>
    </xf>
    <xf numFmtId="0" fontId="26" fillId="0" borderId="25" xfId="0" applyFont="1" applyFill="1" applyBorder="1" applyAlignment="1" applyProtection="1">
      <alignment horizontal="right" vertical="center" wrapText="1" readingOrder="1"/>
      <protection locked="0"/>
    </xf>
    <xf numFmtId="0" fontId="26" fillId="0" borderId="25" xfId="0" applyFont="1" applyFill="1" applyBorder="1" applyAlignment="1" applyProtection="1">
      <alignment vertical="center" wrapText="1" readingOrder="1"/>
      <protection locked="0"/>
    </xf>
    <xf numFmtId="187" fontId="27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16" xfId="0" applyFont="1" applyFill="1" applyBorder="1" applyAlignment="1" applyProtection="1">
      <alignment vertical="top" wrapText="1"/>
      <protection locked="0"/>
    </xf>
    <xf numFmtId="187" fontId="27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27" fillId="0" borderId="16" xfId="0" applyFont="1" applyFill="1" applyBorder="1" applyAlignment="1" applyProtection="1">
      <alignment horizontal="left" vertical="top" wrapText="1" readingOrder="1"/>
      <protection locked="0"/>
    </xf>
    <xf numFmtId="0" fontId="27" fillId="0" borderId="16" xfId="0" applyFont="1" applyFill="1" applyBorder="1" applyAlignment="1" applyProtection="1">
      <alignment horizontal="left" vertical="top" wrapText="1" readingOrder="1"/>
      <protection locked="0"/>
    </xf>
    <xf numFmtId="187" fontId="26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16" xfId="0" applyFont="1" applyFill="1" applyBorder="1" applyAlignment="1">
      <alignment/>
    </xf>
    <xf numFmtId="187" fontId="26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16" xfId="0" applyFont="1" applyFill="1" applyBorder="1" applyAlignment="1" applyProtection="1">
      <alignment horizontal="left" vertical="top" wrapText="1" readingOrder="1"/>
      <protection locked="0"/>
    </xf>
    <xf numFmtId="0" fontId="29" fillId="0" borderId="16" xfId="0" applyFont="1" applyFill="1" applyBorder="1" applyAlignment="1" applyProtection="1">
      <alignment horizontal="left" vertical="top" wrapText="1" readingOrder="1"/>
      <protection locked="0"/>
    </xf>
    <xf numFmtId="0" fontId="29" fillId="0" borderId="16" xfId="0" applyFont="1" applyFill="1" applyBorder="1" applyAlignment="1" applyProtection="1">
      <alignment horizontal="left" vertical="top" wrapText="1" readingOrder="1"/>
      <protection locked="0"/>
    </xf>
    <xf numFmtId="0" fontId="29" fillId="0" borderId="16" xfId="0" applyFont="1" applyFill="1" applyBorder="1" applyAlignment="1" applyProtection="1">
      <alignment horizontal="right" vertical="top" wrapText="1" readingOrder="1"/>
      <protection locked="0"/>
    </xf>
    <xf numFmtId="0" fontId="29" fillId="0" borderId="16" xfId="0" applyFont="1" applyFill="1" applyBorder="1" applyAlignment="1" applyProtection="1">
      <alignment horizontal="right" vertical="top" wrapText="1" readingOrder="1"/>
      <protection locked="0"/>
    </xf>
    <xf numFmtId="0" fontId="26" fillId="0" borderId="16" xfId="0" applyFont="1" applyFill="1" applyBorder="1" applyAlignment="1" applyProtection="1">
      <alignment horizontal="left" vertical="top" wrapText="1" readingOrder="1"/>
      <protection locked="0"/>
    </xf>
    <xf numFmtId="0" fontId="26" fillId="0" borderId="16" xfId="0" applyFont="1" applyFill="1" applyBorder="1" applyAlignment="1">
      <alignment/>
    </xf>
    <xf numFmtId="0" fontId="26" fillId="0" borderId="16" xfId="0" applyFont="1" applyFill="1" applyBorder="1" applyAlignment="1" applyProtection="1">
      <alignment horizontal="right" vertical="center" wrapText="1" readingOrder="1"/>
      <protection locked="0"/>
    </xf>
    <xf numFmtId="0" fontId="26" fillId="0" borderId="16" xfId="0" applyFont="1" applyFill="1" applyBorder="1" applyAlignment="1" applyProtection="1">
      <alignment horizontal="right" vertical="center" wrapText="1" readingOrder="1"/>
      <protection locked="0"/>
    </xf>
    <xf numFmtId="0" fontId="26" fillId="0" borderId="16" xfId="0" applyFont="1" applyFill="1" applyBorder="1" applyAlignment="1" applyProtection="1">
      <alignment horizontal="left" vertical="center" wrapText="1" readingOrder="1"/>
      <protection locked="0"/>
    </xf>
    <xf numFmtId="0" fontId="26" fillId="0" borderId="16" xfId="0" applyFont="1" applyFill="1" applyBorder="1" applyAlignment="1" applyProtection="1">
      <alignment horizontal="left" vertical="center" wrapText="1" readingOrder="1"/>
      <protection locked="0"/>
    </xf>
    <xf numFmtId="187" fontId="26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27" xfId="0" applyFont="1" applyFill="1" applyBorder="1" applyAlignment="1" applyProtection="1">
      <alignment vertical="top" wrapText="1"/>
      <protection locked="0"/>
    </xf>
    <xf numFmtId="187" fontId="26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26" xfId="0" applyFont="1" applyFill="1" applyBorder="1" applyAlignment="1" applyProtection="1">
      <alignment horizontal="left" vertical="top" wrapText="1" readingOrder="1"/>
      <protection locked="0"/>
    </xf>
    <xf numFmtId="0" fontId="26" fillId="0" borderId="26" xfId="0" applyFont="1" applyFill="1" applyBorder="1" applyAlignment="1" applyProtection="1">
      <alignment horizontal="left" vertical="top" wrapText="1" readingOrder="1"/>
      <protection locked="0"/>
    </xf>
    <xf numFmtId="187" fontId="26" fillId="0" borderId="28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29" xfId="0" applyFont="1" applyFill="1" applyBorder="1" applyAlignment="1" applyProtection="1">
      <alignment vertical="top" wrapText="1"/>
      <protection locked="0"/>
    </xf>
    <xf numFmtId="187" fontId="26" fillId="0" borderId="28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28" xfId="0" applyFont="1" applyFill="1" applyBorder="1" applyAlignment="1" applyProtection="1">
      <alignment horizontal="left" vertical="top" wrapText="1" readingOrder="1"/>
      <protection locked="0"/>
    </xf>
    <xf numFmtId="0" fontId="26" fillId="0" borderId="28" xfId="0" applyFont="1" applyFill="1" applyBorder="1" applyAlignment="1" applyProtection="1">
      <alignment horizontal="left" vertical="top" wrapText="1" readingOrder="1"/>
      <protection locked="0"/>
    </xf>
    <xf numFmtId="0" fontId="26" fillId="0" borderId="30" xfId="0" applyFont="1" applyFill="1" applyBorder="1" applyAlignment="1" applyProtection="1">
      <alignment horizontal="center" vertical="center" wrapText="1" readingOrder="1"/>
      <protection locked="0"/>
    </xf>
    <xf numFmtId="0" fontId="26" fillId="0" borderId="30" xfId="0" applyFont="1" applyFill="1" applyBorder="1" applyAlignment="1" applyProtection="1">
      <alignment vertical="top" wrapText="1"/>
      <protection locked="0"/>
    </xf>
    <xf numFmtId="0" fontId="26" fillId="0" borderId="30" xfId="0" applyFont="1" applyFill="1" applyBorder="1" applyAlignment="1" applyProtection="1">
      <alignment horizontal="center" vertical="center" wrapText="1" readingOrder="1"/>
      <protection locked="0"/>
    </xf>
    <xf numFmtId="0" fontId="26" fillId="0" borderId="31" xfId="0" applyFont="1" applyFill="1" applyBorder="1" applyAlignment="1" applyProtection="1">
      <alignment horizontal="center" vertical="center" wrapText="1" readingOrder="1"/>
      <protection locked="0"/>
    </xf>
    <xf numFmtId="0" fontId="26" fillId="0" borderId="32" xfId="0" applyFont="1" applyFill="1" applyBorder="1" applyAlignment="1" applyProtection="1">
      <alignment vertical="top" wrapText="1"/>
      <protection locked="0"/>
    </xf>
    <xf numFmtId="0" fontId="26" fillId="0" borderId="31" xfId="0" applyFont="1" applyFill="1" applyBorder="1" applyAlignment="1" applyProtection="1">
      <alignment horizontal="center" vertical="center" wrapText="1" readingOrder="1"/>
      <protection locked="0"/>
    </xf>
    <xf numFmtId="0" fontId="26" fillId="0" borderId="33" xfId="0" applyFont="1" applyFill="1" applyBorder="1" applyAlignment="1" applyProtection="1">
      <alignment horizontal="center" vertical="center" wrapText="1" readingOrder="1"/>
      <protection locked="0"/>
    </xf>
    <xf numFmtId="0" fontId="26" fillId="0" borderId="28" xfId="0" applyFont="1" applyFill="1" applyBorder="1" applyAlignment="1" applyProtection="1">
      <alignment horizontal="center" vertical="center" wrapText="1" readingOrder="1"/>
      <protection locked="0"/>
    </xf>
    <xf numFmtId="0" fontId="26" fillId="0" borderId="28" xfId="0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Fill="1" applyAlignment="1" applyProtection="1">
      <alignment horizontal="center" vertical="top" wrapText="1" readingOrder="1"/>
      <protection locked="0"/>
    </xf>
    <xf numFmtId="4" fontId="26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4" fillId="0" borderId="12" xfId="50" applyNumberFormat="1" applyFont="1" applyBorder="1" applyAlignment="1">
      <alignment horizontal="right"/>
      <protection/>
    </xf>
    <xf numFmtId="4" fontId="24" fillId="0" borderId="12" xfId="50" applyNumberFormat="1" applyFont="1" applyFill="1" applyBorder="1" applyAlignment="1" applyProtection="1">
      <alignment horizontal="right" wrapText="1"/>
      <protection/>
    </xf>
    <xf numFmtId="184" fontId="26" fillId="0" borderId="0" xfId="0" applyNumberFormat="1" applyFont="1" applyFill="1" applyAlignment="1">
      <alignment/>
    </xf>
    <xf numFmtId="4" fontId="19" fillId="0" borderId="12" xfId="50" applyNumberFormat="1" applyFont="1" applyBorder="1" applyAlignment="1">
      <alignment horizontal="right"/>
      <protection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7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6" fillId="0" borderId="0" xfId="60" applyNumberFormat="1" applyFont="1" applyBorder="1" applyAlignment="1">
      <alignment/>
    </xf>
    <xf numFmtId="4" fontId="47" fillId="0" borderId="0" xfId="0" applyNumberFormat="1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Obično_List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0A6FB"/>
      <rgbColor rgb="00FFFFFF"/>
      <rgbColor rgb="00007D00"/>
      <rgbColor rgb="00808080"/>
      <rgbColor rgb="00D3D3D3"/>
      <rgbColor rgb="005A7C98"/>
      <rgbColor rgb="00709BBE"/>
      <rgbColor rgb="00A0BCD4"/>
      <rgbColor rgb="00CDDCE9"/>
      <rgbColor rgb="00DDDDDD"/>
      <rgbColor rgb="00F2F2F2"/>
      <rgbColor rgb="0090EE9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HODI"/>
      <sheetName val="PRIHODI"/>
      <sheetName val="OPĆI DIO"/>
    </sheetNames>
    <sheetDataSet>
      <sheetData sheetId="0">
        <row r="30">
          <cell r="F30">
            <v>4200</v>
          </cell>
        </row>
        <row r="34">
          <cell r="F34">
            <v>10000</v>
          </cell>
        </row>
        <row r="39">
          <cell r="F39">
            <v>5862000</v>
          </cell>
        </row>
        <row r="92">
          <cell r="F92">
            <v>23600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5" sqref="A5:J5"/>
    </sheetView>
  </sheetViews>
  <sheetFormatPr defaultColWidth="9.140625" defaultRowHeight="12.75"/>
  <cols>
    <col min="6" max="8" width="19.140625" style="0" customWidth="1"/>
    <col min="9" max="9" width="16.8515625" style="0" customWidth="1"/>
    <col min="10" max="10" width="16.140625" style="0" customWidth="1"/>
    <col min="12" max="12" width="14.00390625" style="0" bestFit="1" customWidth="1"/>
    <col min="13" max="13" width="11.7109375" style="0" bestFit="1" customWidth="1"/>
    <col min="14" max="15" width="10.00390625" style="0" bestFit="1" customWidth="1"/>
    <col min="17" max="17" width="11.7109375" style="0" bestFit="1" customWidth="1"/>
  </cols>
  <sheetData>
    <row r="1" spans="1:8" ht="15">
      <c r="A1" s="54" t="s">
        <v>73</v>
      </c>
      <c r="B1" s="54"/>
      <c r="C1" s="54"/>
      <c r="D1" s="54"/>
      <c r="E1" s="54"/>
      <c r="F1" s="54"/>
      <c r="G1" s="4"/>
      <c r="H1" s="4"/>
    </row>
    <row r="2" spans="1:11" ht="15">
      <c r="A2" s="1" t="s">
        <v>74</v>
      </c>
      <c r="I2" s="2"/>
      <c r="J2" s="2"/>
      <c r="K2" s="3"/>
    </row>
    <row r="3" spans="1:11" ht="15">
      <c r="A3" s="54" t="s">
        <v>75</v>
      </c>
      <c r="B3" s="54"/>
      <c r="C3" s="54"/>
      <c r="D3" s="4"/>
      <c r="E3" s="4"/>
      <c r="F3" s="4"/>
      <c r="G3" s="4"/>
      <c r="H3" s="4"/>
      <c r="I3" s="2"/>
      <c r="J3" s="2"/>
      <c r="K3" s="3"/>
    </row>
    <row r="4" spans="1:11" ht="15">
      <c r="A4" s="54" t="s">
        <v>76</v>
      </c>
      <c r="B4" s="54"/>
      <c r="C4" s="54"/>
      <c r="D4" s="54"/>
      <c r="E4" s="54"/>
      <c r="F4" s="54"/>
      <c r="G4" s="4"/>
      <c r="H4" s="4"/>
      <c r="I4" s="2"/>
      <c r="J4" s="2"/>
      <c r="K4" s="3"/>
    </row>
    <row r="5" spans="1:11" ht="15">
      <c r="A5" s="55" t="s">
        <v>103</v>
      </c>
      <c r="B5" s="55"/>
      <c r="C5" s="55"/>
      <c r="D5" s="55"/>
      <c r="E5" s="55"/>
      <c r="F5" s="55"/>
      <c r="G5" s="55"/>
      <c r="H5" s="55"/>
      <c r="I5" s="55"/>
      <c r="J5" s="55"/>
      <c r="K5" s="3"/>
    </row>
    <row r="6" spans="1:11" ht="15">
      <c r="A6" s="55" t="s">
        <v>77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">
      <c r="A7" s="5"/>
      <c r="B7" s="6"/>
      <c r="C7" s="6"/>
      <c r="D7" s="6"/>
      <c r="E7" s="6"/>
      <c r="F7" s="2"/>
      <c r="G7" s="2"/>
      <c r="H7" s="2"/>
      <c r="I7" s="2"/>
      <c r="J7" s="2"/>
      <c r="K7" s="3"/>
    </row>
    <row r="8" spans="1:17" ht="30">
      <c r="A8" s="7"/>
      <c r="B8" s="8"/>
      <c r="C8" s="8"/>
      <c r="D8" s="9"/>
      <c r="E8" s="10"/>
      <c r="F8" s="11" t="s">
        <v>89</v>
      </c>
      <c r="G8" s="11" t="s">
        <v>104</v>
      </c>
      <c r="H8" s="11" t="s">
        <v>105</v>
      </c>
      <c r="I8" s="12" t="s">
        <v>90</v>
      </c>
      <c r="J8" s="12" t="s">
        <v>91</v>
      </c>
      <c r="K8" s="3"/>
      <c r="L8" s="144"/>
      <c r="M8" s="145"/>
      <c r="N8" s="145"/>
      <c r="O8" s="145"/>
      <c r="P8" s="145"/>
      <c r="Q8" s="145"/>
    </row>
    <row r="9" spans="1:17" ht="15">
      <c r="A9" s="42" t="s">
        <v>78</v>
      </c>
      <c r="B9" s="43"/>
      <c r="C9" s="43"/>
      <c r="D9" s="43"/>
      <c r="E9" s="44"/>
      <c r="F9" s="138">
        <v>6995524.17</v>
      </c>
      <c r="G9" s="138">
        <f>H9-F9</f>
        <v>1770278.9300000016</v>
      </c>
      <c r="H9" s="138">
        <f>H10+H11</f>
        <v>8765803.100000001</v>
      </c>
      <c r="I9" s="138">
        <f>I10+I11</f>
        <v>7408318.16</v>
      </c>
      <c r="J9" s="138">
        <f>J10+J11</f>
        <v>6982424.17</v>
      </c>
      <c r="K9" s="3"/>
      <c r="L9" s="145"/>
      <c r="M9" s="146"/>
      <c r="N9" s="146"/>
      <c r="O9" s="146"/>
      <c r="P9" s="145"/>
      <c r="Q9" s="145"/>
    </row>
    <row r="10" spans="1:17" ht="15">
      <c r="A10" s="42" t="s">
        <v>63</v>
      </c>
      <c r="B10" s="43"/>
      <c r="C10" s="43"/>
      <c r="D10" s="43"/>
      <c r="E10" s="44"/>
      <c r="F10" s="139">
        <f>F9-F11</f>
        <v>6994424.17</v>
      </c>
      <c r="G10" s="138">
        <f aca="true" t="shared" si="0" ref="G10:G15">H10-F10</f>
        <v>1770278.9300000016</v>
      </c>
      <c r="H10" s="137">
        <v>8764703.100000001</v>
      </c>
      <c r="I10" s="138">
        <v>7407318.16</v>
      </c>
      <c r="J10" s="138">
        <v>6981424.17</v>
      </c>
      <c r="K10" s="3"/>
      <c r="L10" s="145"/>
      <c r="M10" s="146"/>
      <c r="N10" s="146"/>
      <c r="O10" s="146"/>
      <c r="P10" s="145"/>
      <c r="Q10" s="145"/>
    </row>
    <row r="11" spans="1:17" ht="15">
      <c r="A11" s="48" t="s">
        <v>79</v>
      </c>
      <c r="B11" s="49"/>
      <c r="C11" s="49"/>
      <c r="D11" s="49"/>
      <c r="E11" s="50"/>
      <c r="F11" s="140">
        <v>1100</v>
      </c>
      <c r="G11" s="138">
        <f t="shared" si="0"/>
        <v>0</v>
      </c>
      <c r="H11" s="140">
        <v>1100</v>
      </c>
      <c r="I11" s="140">
        <v>1000</v>
      </c>
      <c r="J11" s="140">
        <v>1000</v>
      </c>
      <c r="K11" s="3"/>
      <c r="L11" s="144"/>
      <c r="M11" s="147"/>
      <c r="N11" s="147"/>
      <c r="O11" s="147"/>
      <c r="P11" s="145"/>
      <c r="Q11" s="145"/>
    </row>
    <row r="12" spans="1:17" ht="15">
      <c r="A12" s="13" t="s">
        <v>80</v>
      </c>
      <c r="B12" s="14"/>
      <c r="C12" s="14"/>
      <c r="D12" s="14"/>
      <c r="E12" s="14"/>
      <c r="F12" s="141">
        <f>F13+F14</f>
        <v>7374168.96</v>
      </c>
      <c r="G12" s="138">
        <f t="shared" si="0"/>
        <v>1849186.6100000003</v>
      </c>
      <c r="H12" s="141">
        <v>9223355.57</v>
      </c>
      <c r="I12" s="141">
        <v>7408318.46</v>
      </c>
      <c r="J12" s="141">
        <v>6982424.17</v>
      </c>
      <c r="K12" s="3"/>
      <c r="L12" s="145"/>
      <c r="M12" s="146"/>
      <c r="N12" s="146"/>
      <c r="O12" s="146"/>
      <c r="P12" s="145"/>
      <c r="Q12" s="145"/>
    </row>
    <row r="13" spans="1:17" ht="15">
      <c r="A13" s="45" t="s">
        <v>81</v>
      </c>
      <c r="B13" s="46"/>
      <c r="C13" s="46"/>
      <c r="D13" s="46"/>
      <c r="E13" s="47"/>
      <c r="F13" s="141">
        <v>7349463.96</v>
      </c>
      <c r="G13" s="138">
        <f t="shared" si="0"/>
        <v>1514719.8600000003</v>
      </c>
      <c r="H13" s="141">
        <f>H12-H14</f>
        <v>8864183.82</v>
      </c>
      <c r="I13" s="141">
        <f>I12-I14</f>
        <v>7383313.46</v>
      </c>
      <c r="J13" s="141">
        <f>J12-J14</f>
        <v>6957819.17</v>
      </c>
      <c r="K13" s="3"/>
      <c r="L13" s="145"/>
      <c r="M13" s="146"/>
      <c r="N13" s="146"/>
      <c r="O13" s="146"/>
      <c r="P13" s="145"/>
      <c r="Q13" s="144"/>
    </row>
    <row r="14" spans="1:17" ht="15">
      <c r="A14" s="48" t="s">
        <v>82</v>
      </c>
      <c r="B14" s="49"/>
      <c r="C14" s="49"/>
      <c r="D14" s="49"/>
      <c r="E14" s="50"/>
      <c r="F14" s="141">
        <v>24705</v>
      </c>
      <c r="G14" s="138">
        <f t="shared" si="0"/>
        <v>334466.75</v>
      </c>
      <c r="H14" s="142">
        <v>359171.75</v>
      </c>
      <c r="I14" s="141">
        <v>25005</v>
      </c>
      <c r="J14" s="141">
        <v>24605</v>
      </c>
      <c r="L14" s="145"/>
      <c r="M14" s="148"/>
      <c r="N14" s="148"/>
      <c r="O14" s="148"/>
      <c r="P14" s="145"/>
      <c r="Q14" s="145"/>
    </row>
    <row r="15" spans="1:17" ht="15">
      <c r="A15" s="45" t="s">
        <v>102</v>
      </c>
      <c r="B15" s="46"/>
      <c r="C15" s="46"/>
      <c r="D15" s="46"/>
      <c r="E15" s="47"/>
      <c r="F15" s="141">
        <v>378644.79</v>
      </c>
      <c r="G15" s="138">
        <f t="shared" si="0"/>
        <v>78907.67000000004</v>
      </c>
      <c r="H15" s="141">
        <v>457552.46</v>
      </c>
      <c r="I15" s="141">
        <v>0</v>
      </c>
      <c r="J15" s="141">
        <v>0</v>
      </c>
      <c r="L15" s="145"/>
      <c r="M15" s="148"/>
      <c r="N15" s="148"/>
      <c r="O15" s="148"/>
      <c r="P15" s="145"/>
      <c r="Q15" s="144"/>
    </row>
    <row r="16" spans="1:17" ht="15">
      <c r="A16" s="15"/>
      <c r="B16" s="16"/>
      <c r="C16" s="16"/>
      <c r="D16" s="16"/>
      <c r="E16" s="16"/>
      <c r="F16" s="17"/>
      <c r="G16" s="17"/>
      <c r="H16" s="17"/>
      <c r="I16" s="18"/>
      <c r="J16" s="18"/>
      <c r="L16" s="145"/>
      <c r="M16" s="147"/>
      <c r="N16" s="147"/>
      <c r="O16" s="147"/>
      <c r="P16" s="145"/>
      <c r="Q16" s="145"/>
    </row>
    <row r="17" spans="12:17" ht="12.75">
      <c r="L17" s="145"/>
      <c r="M17" s="146"/>
      <c r="N17" s="146"/>
      <c r="O17" s="146"/>
      <c r="P17" s="145"/>
      <c r="Q17" s="145"/>
    </row>
    <row r="18" spans="1:17" ht="30">
      <c r="A18" s="7"/>
      <c r="B18" s="8"/>
      <c r="C18" s="8"/>
      <c r="D18" s="9"/>
      <c r="E18" s="10"/>
      <c r="F18" s="19" t="s">
        <v>92</v>
      </c>
      <c r="G18" s="11" t="s">
        <v>104</v>
      </c>
      <c r="H18" s="11" t="s">
        <v>105</v>
      </c>
      <c r="I18" s="19" t="s">
        <v>93</v>
      </c>
      <c r="J18" s="11" t="s">
        <v>94</v>
      </c>
      <c r="L18" s="145"/>
      <c r="M18" s="147"/>
      <c r="N18" s="146"/>
      <c r="O18" s="146"/>
      <c r="P18" s="145"/>
      <c r="Q18" s="145"/>
    </row>
    <row r="19" spans="1:17" ht="15">
      <c r="A19" s="51" t="s">
        <v>83</v>
      </c>
      <c r="B19" s="52"/>
      <c r="C19" s="52"/>
      <c r="D19" s="52"/>
      <c r="E19" s="53"/>
      <c r="F19" s="20">
        <v>0</v>
      </c>
      <c r="G19" s="20">
        <v>0</v>
      </c>
      <c r="H19" s="20">
        <v>0</v>
      </c>
      <c r="I19" s="20">
        <v>0</v>
      </c>
      <c r="J19" s="21">
        <v>0</v>
      </c>
      <c r="L19" s="145"/>
      <c r="M19" s="147"/>
      <c r="N19" s="146"/>
      <c r="O19" s="146"/>
      <c r="P19" s="145"/>
      <c r="Q19" s="145"/>
    </row>
    <row r="20" spans="1:17" ht="28.5" customHeight="1">
      <c r="A20" s="38" t="s">
        <v>84</v>
      </c>
      <c r="B20" s="39"/>
      <c r="C20" s="39"/>
      <c r="D20" s="39"/>
      <c r="E20" s="40"/>
      <c r="F20" s="37">
        <v>378644.79</v>
      </c>
      <c r="G20" s="37">
        <v>78907.67</v>
      </c>
      <c r="H20" s="37">
        <v>457552.46</v>
      </c>
      <c r="I20" s="37">
        <v>0</v>
      </c>
      <c r="J20" s="37">
        <v>0</v>
      </c>
      <c r="L20" s="145"/>
      <c r="M20" s="146"/>
      <c r="N20" s="146"/>
      <c r="O20" s="146"/>
      <c r="P20" s="145"/>
      <c r="Q20" s="145"/>
    </row>
    <row r="21" spans="1:17" ht="18">
      <c r="A21" s="41"/>
      <c r="B21" s="41"/>
      <c r="C21" s="41"/>
      <c r="D21" s="41"/>
      <c r="E21" s="41"/>
      <c r="F21" s="41"/>
      <c r="G21" s="41"/>
      <c r="H21" s="41"/>
      <c r="I21" s="41"/>
      <c r="J21" s="41"/>
      <c r="L21" s="145"/>
      <c r="M21" s="147"/>
      <c r="N21" s="146"/>
      <c r="O21" s="146"/>
      <c r="P21" s="145"/>
      <c r="Q21" s="145"/>
    </row>
    <row r="22" spans="1:17" ht="30">
      <c r="A22" s="7"/>
      <c r="B22" s="8"/>
      <c r="C22" s="8"/>
      <c r="D22" s="9"/>
      <c r="E22" s="10"/>
      <c r="F22" s="19" t="s">
        <v>92</v>
      </c>
      <c r="G22" s="11" t="s">
        <v>104</v>
      </c>
      <c r="H22" s="11" t="s">
        <v>105</v>
      </c>
      <c r="I22" s="19" t="s">
        <v>93</v>
      </c>
      <c r="J22" s="11" t="s">
        <v>94</v>
      </c>
      <c r="L22" s="145"/>
      <c r="M22" s="147"/>
      <c r="N22" s="146"/>
      <c r="O22" s="146"/>
      <c r="P22" s="145"/>
      <c r="Q22" s="145"/>
    </row>
    <row r="23" spans="1:17" ht="15">
      <c r="A23" s="42" t="s">
        <v>85</v>
      </c>
      <c r="B23" s="43"/>
      <c r="C23" s="43"/>
      <c r="D23" s="43"/>
      <c r="E23" s="44"/>
      <c r="F23" s="22">
        <v>0</v>
      </c>
      <c r="G23" s="22">
        <v>0</v>
      </c>
      <c r="H23" s="22">
        <v>0</v>
      </c>
      <c r="I23" s="22">
        <v>0</v>
      </c>
      <c r="J23" s="22">
        <v>0</v>
      </c>
      <c r="L23" s="145"/>
      <c r="M23" s="146"/>
      <c r="N23" s="146"/>
      <c r="O23" s="146"/>
      <c r="P23" s="145"/>
      <c r="Q23" s="145"/>
    </row>
    <row r="24" spans="1:17" ht="15">
      <c r="A24" s="42" t="s">
        <v>86</v>
      </c>
      <c r="B24" s="43"/>
      <c r="C24" s="43"/>
      <c r="D24" s="43"/>
      <c r="E24" s="44"/>
      <c r="F24" s="22">
        <v>0</v>
      </c>
      <c r="G24" s="22">
        <v>0</v>
      </c>
      <c r="H24" s="22">
        <v>0</v>
      </c>
      <c r="I24" s="22">
        <v>0</v>
      </c>
      <c r="J24" s="22">
        <v>0</v>
      </c>
      <c r="L24" s="145"/>
      <c r="M24" s="147"/>
      <c r="N24" s="146"/>
      <c r="O24" s="146"/>
      <c r="P24" s="145"/>
      <c r="Q24" s="145"/>
    </row>
    <row r="25" spans="1:17" ht="15">
      <c r="A25" s="45" t="s">
        <v>87</v>
      </c>
      <c r="B25" s="46"/>
      <c r="C25" s="46"/>
      <c r="D25" s="46"/>
      <c r="E25" s="47"/>
      <c r="F25" s="22">
        <v>0</v>
      </c>
      <c r="G25" s="22">
        <v>0</v>
      </c>
      <c r="H25" s="22">
        <v>0</v>
      </c>
      <c r="I25" s="22">
        <v>0</v>
      </c>
      <c r="J25" s="22">
        <v>0</v>
      </c>
      <c r="L25" s="145"/>
      <c r="M25" s="147"/>
      <c r="N25" s="146"/>
      <c r="O25" s="146"/>
      <c r="P25" s="145"/>
      <c r="Q25" s="145"/>
    </row>
    <row r="26" spans="1:17" ht="15">
      <c r="A26" s="23"/>
      <c r="B26" s="24"/>
      <c r="C26" s="25"/>
      <c r="D26" s="26"/>
      <c r="E26" s="24"/>
      <c r="F26" s="27"/>
      <c r="G26" s="27"/>
      <c r="H26" s="27"/>
      <c r="I26" s="27"/>
      <c r="J26" s="27"/>
      <c r="L26" s="145"/>
      <c r="M26" s="147"/>
      <c r="N26" s="146"/>
      <c r="O26" s="146"/>
      <c r="P26" s="145"/>
      <c r="Q26" s="145"/>
    </row>
    <row r="27" spans="1:17" ht="15">
      <c r="A27" s="45" t="s">
        <v>88</v>
      </c>
      <c r="B27" s="46"/>
      <c r="C27" s="46"/>
      <c r="D27" s="46"/>
      <c r="E27" s="47"/>
      <c r="F27" s="143">
        <v>378644.79</v>
      </c>
      <c r="G27" s="143">
        <v>78907.67</v>
      </c>
      <c r="H27" s="143">
        <v>457552.46</v>
      </c>
      <c r="I27" s="22">
        <v>0</v>
      </c>
      <c r="J27" s="22">
        <v>0</v>
      </c>
      <c r="L27" s="145"/>
      <c r="M27" s="146"/>
      <c r="N27" s="149"/>
      <c r="O27" s="149"/>
      <c r="P27" s="145"/>
      <c r="Q27" s="145"/>
    </row>
    <row r="28" spans="12:17" ht="12.75">
      <c r="L28" s="145"/>
      <c r="M28" s="147"/>
      <c r="N28" s="146"/>
      <c r="O28" s="146"/>
      <c r="P28" s="145"/>
      <c r="Q28" s="145"/>
    </row>
    <row r="29" spans="2:17" ht="12.75">
      <c r="B29" s="29" t="s">
        <v>106</v>
      </c>
      <c r="C29" s="29"/>
      <c r="D29" s="29"/>
      <c r="E29" s="30"/>
      <c r="F29" s="31"/>
      <c r="G29" s="31"/>
      <c r="H29" s="31"/>
      <c r="I29" s="32" t="s">
        <v>108</v>
      </c>
      <c r="K29" s="32"/>
      <c r="L29" s="145"/>
      <c r="M29" s="147"/>
      <c r="N29" s="146"/>
      <c r="O29" s="146"/>
      <c r="P29" s="145"/>
      <c r="Q29" s="145"/>
    </row>
    <row r="30" spans="2:17" ht="12.75">
      <c r="B30" s="29" t="s">
        <v>107</v>
      </c>
      <c r="C30" s="29"/>
      <c r="D30" s="29"/>
      <c r="E30" s="29"/>
      <c r="F30" s="33"/>
      <c r="G30" s="33"/>
      <c r="H30" s="33"/>
      <c r="I30" s="32"/>
      <c r="K30" s="32"/>
      <c r="L30" s="145"/>
      <c r="M30" s="146"/>
      <c r="N30" s="146"/>
      <c r="O30" s="146"/>
      <c r="P30" s="145"/>
      <c r="Q30" s="145"/>
    </row>
    <row r="31" spans="2:17" ht="12.75">
      <c r="B31" s="29"/>
      <c r="C31" s="29"/>
      <c r="D31" s="29"/>
      <c r="E31" s="29"/>
      <c r="F31" s="33"/>
      <c r="G31" s="33"/>
      <c r="H31" s="33"/>
      <c r="I31" s="34"/>
      <c r="J31" s="36"/>
      <c r="K31" s="28"/>
      <c r="L31" s="145"/>
      <c r="M31" s="147"/>
      <c r="N31" s="146"/>
      <c r="O31" s="146"/>
      <c r="P31" s="145"/>
      <c r="Q31" s="145"/>
    </row>
    <row r="32" spans="2:17" ht="12.75">
      <c r="B32" s="29" t="s">
        <v>110</v>
      </c>
      <c r="C32" s="29"/>
      <c r="D32" s="29"/>
      <c r="E32" s="29"/>
      <c r="F32" s="33"/>
      <c r="G32" s="33"/>
      <c r="H32" s="33"/>
      <c r="I32" s="35" t="s">
        <v>109</v>
      </c>
      <c r="K32" s="29"/>
      <c r="L32" s="145"/>
      <c r="M32" s="147"/>
      <c r="N32" s="146"/>
      <c r="O32" s="146"/>
      <c r="P32" s="145"/>
      <c r="Q32" s="145"/>
    </row>
    <row r="33" spans="12:17" ht="12.75">
      <c r="L33" s="145"/>
      <c r="M33" s="147"/>
      <c r="N33" s="146"/>
      <c r="O33" s="146"/>
      <c r="P33" s="145"/>
      <c r="Q33" s="145"/>
    </row>
    <row r="34" spans="12:17" ht="12.75">
      <c r="L34" s="145"/>
      <c r="M34" s="146"/>
      <c r="N34" s="146"/>
      <c r="O34" s="146"/>
      <c r="P34" s="145"/>
      <c r="Q34" s="145"/>
    </row>
    <row r="35" spans="12:17" ht="12.75">
      <c r="L35" s="145"/>
      <c r="M35" s="147"/>
      <c r="N35" s="146"/>
      <c r="O35" s="146"/>
      <c r="P35" s="145"/>
      <c r="Q35" s="145"/>
    </row>
    <row r="36" spans="12:17" ht="12.75">
      <c r="L36" s="145"/>
      <c r="M36" s="147"/>
      <c r="N36" s="146"/>
      <c r="O36" s="146"/>
      <c r="P36" s="145"/>
      <c r="Q36" s="145"/>
    </row>
    <row r="37" spans="12:17" ht="12.75">
      <c r="L37" s="145"/>
      <c r="M37" s="147"/>
      <c r="N37" s="146"/>
      <c r="O37" s="146"/>
      <c r="P37" s="145"/>
      <c r="Q37" s="145"/>
    </row>
    <row r="38" spans="12:17" ht="12.75">
      <c r="L38" s="145"/>
      <c r="M38" s="146"/>
      <c r="N38" s="146"/>
      <c r="O38" s="146"/>
      <c r="P38" s="145"/>
      <c r="Q38" s="145"/>
    </row>
    <row r="39" spans="12:17" ht="12.75">
      <c r="L39" s="145"/>
      <c r="M39" s="147"/>
      <c r="N39" s="146"/>
      <c r="O39" s="146"/>
      <c r="P39" s="145"/>
      <c r="Q39" s="145"/>
    </row>
    <row r="40" spans="12:17" ht="12.75">
      <c r="L40" s="145"/>
      <c r="M40" s="145"/>
      <c r="N40" s="145"/>
      <c r="O40" s="145"/>
      <c r="P40" s="145"/>
      <c r="Q40" s="145"/>
    </row>
    <row r="41" spans="12:17" ht="12.75">
      <c r="L41" s="145"/>
      <c r="M41" s="145"/>
      <c r="N41" s="145"/>
      <c r="O41" s="145"/>
      <c r="P41" s="145"/>
      <c r="Q41" s="145"/>
    </row>
    <row r="42" spans="12:17" ht="12.75">
      <c r="L42" s="145"/>
      <c r="M42" s="145"/>
      <c r="N42" s="145"/>
      <c r="O42" s="145"/>
      <c r="P42" s="145"/>
      <c r="Q42" s="145"/>
    </row>
  </sheetData>
  <sheetProtection/>
  <mergeCells count="18">
    <mergeCell ref="A1:F1"/>
    <mergeCell ref="A3:C3"/>
    <mergeCell ref="A4:F4"/>
    <mergeCell ref="A5:J5"/>
    <mergeCell ref="A6:K6"/>
    <mergeCell ref="A9:E9"/>
    <mergeCell ref="A10:E10"/>
    <mergeCell ref="A11:E11"/>
    <mergeCell ref="A13:E13"/>
    <mergeCell ref="A14:E14"/>
    <mergeCell ref="A15:E15"/>
    <mergeCell ref="A19:E19"/>
    <mergeCell ref="A20:E20"/>
    <mergeCell ref="A21:J21"/>
    <mergeCell ref="A23:E23"/>
    <mergeCell ref="A24:E24"/>
    <mergeCell ref="A25:E25"/>
    <mergeCell ref="A27:E27"/>
  </mergeCells>
  <printOptions/>
  <pageMargins left="0.7086614173228347" right="0.31496062992125984" top="0.35433070866141736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8" sqref="A38:IV38"/>
    </sheetView>
  </sheetViews>
  <sheetFormatPr defaultColWidth="9.140625" defaultRowHeight="12.75"/>
  <cols>
    <col min="7" max="11" width="13.8515625" style="0" customWidth="1"/>
  </cols>
  <sheetData>
    <row r="1" spans="1:11" ht="36" customHeight="1">
      <c r="A1" s="56" t="s">
        <v>111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7"/>
      <c r="B2" s="57"/>
      <c r="C2" s="57"/>
      <c r="D2" s="57"/>
      <c r="E2" s="57"/>
      <c r="F2" s="57"/>
      <c r="G2" s="58" t="s">
        <v>58</v>
      </c>
      <c r="H2" s="58" t="s">
        <v>112</v>
      </c>
      <c r="I2" s="58" t="s">
        <v>113</v>
      </c>
      <c r="J2" s="58" t="s">
        <v>59</v>
      </c>
      <c r="K2" s="58" t="s">
        <v>60</v>
      </c>
    </row>
    <row r="3" spans="1:11" ht="12.75">
      <c r="A3" s="59" t="s">
        <v>61</v>
      </c>
      <c r="B3" s="59" t="s">
        <v>62</v>
      </c>
      <c r="C3" s="59"/>
      <c r="D3" s="57"/>
      <c r="E3" s="57"/>
      <c r="F3" s="57"/>
      <c r="G3" s="58" t="s">
        <v>97</v>
      </c>
      <c r="H3" s="58"/>
      <c r="I3" s="58"/>
      <c r="J3" s="58" t="s">
        <v>95</v>
      </c>
      <c r="K3" s="58" t="s">
        <v>96</v>
      </c>
    </row>
    <row r="4" spans="1:11" ht="12.75">
      <c r="A4" s="59">
        <v>6</v>
      </c>
      <c r="B4" s="57" t="s">
        <v>63</v>
      </c>
      <c r="C4" s="57"/>
      <c r="D4" s="57"/>
      <c r="E4" s="57"/>
      <c r="F4" s="60"/>
      <c r="G4" s="60">
        <f>G5+G10+G13+G16+G20+G23</f>
        <v>6994424.17</v>
      </c>
      <c r="H4" s="60">
        <f>I4-G4</f>
        <v>1770278.9300000016</v>
      </c>
      <c r="I4" s="60">
        <f>I5+I10+I13+I16+I20+I23</f>
        <v>8764703.100000001</v>
      </c>
      <c r="J4" s="60"/>
      <c r="K4" s="60"/>
    </row>
    <row r="5" spans="1:11" ht="12.75">
      <c r="A5" s="59">
        <v>63</v>
      </c>
      <c r="B5" s="57" t="s">
        <v>64</v>
      </c>
      <c r="C5" s="57"/>
      <c r="D5" s="57"/>
      <c r="E5" s="57"/>
      <c r="F5" s="60"/>
      <c r="G5" s="58">
        <f>G6+G7+G8</f>
        <v>5862000</v>
      </c>
      <c r="H5" s="60">
        <f aca="true" t="shared" si="0" ref="H5:H37">I5-G5</f>
        <v>871090.7999999998</v>
      </c>
      <c r="I5" s="58">
        <f>I6+I7+I8</f>
        <v>6733090.8</v>
      </c>
      <c r="J5" s="58">
        <v>6300994.79</v>
      </c>
      <c r="K5" s="58">
        <v>5862000</v>
      </c>
    </row>
    <row r="6" spans="1:11" ht="12.75">
      <c r="A6" s="57">
        <v>634</v>
      </c>
      <c r="B6" s="57" t="s">
        <v>114</v>
      </c>
      <c r="C6" s="57"/>
      <c r="D6" s="57"/>
      <c r="E6" s="57"/>
      <c r="F6" s="60"/>
      <c r="G6" s="58">
        <v>0</v>
      </c>
      <c r="H6" s="60">
        <f t="shared" si="0"/>
        <v>120490.8</v>
      </c>
      <c r="I6" s="58">
        <v>120490.8</v>
      </c>
      <c r="J6" s="58"/>
      <c r="K6" s="58"/>
    </row>
    <row r="7" spans="1:11" ht="12.75">
      <c r="A7" s="57">
        <v>636</v>
      </c>
      <c r="B7" s="57" t="s">
        <v>115</v>
      </c>
      <c r="C7" s="57"/>
      <c r="D7" s="57"/>
      <c r="E7" s="57"/>
      <c r="F7" s="57"/>
      <c r="G7" s="61">
        <f>'[1]RASHODI'!F39</f>
        <v>5862000</v>
      </c>
      <c r="H7" s="60">
        <f t="shared" si="0"/>
        <v>746600</v>
      </c>
      <c r="I7" s="61">
        <v>6608600</v>
      </c>
      <c r="J7" s="61"/>
      <c r="K7" s="61"/>
    </row>
    <row r="8" spans="1:11" ht="12.75">
      <c r="A8" s="57">
        <v>636</v>
      </c>
      <c r="B8" s="57" t="s">
        <v>116</v>
      </c>
      <c r="C8" s="57"/>
      <c r="D8" s="57"/>
      <c r="E8" s="57"/>
      <c r="F8" s="57"/>
      <c r="G8" s="61">
        <v>0</v>
      </c>
      <c r="H8" s="60">
        <f t="shared" si="0"/>
        <v>4000</v>
      </c>
      <c r="I8" s="61">
        <v>4000</v>
      </c>
      <c r="J8" s="61"/>
      <c r="K8" s="61"/>
    </row>
    <row r="9" spans="1:11" ht="12.75">
      <c r="A9" s="59"/>
      <c r="B9" s="57"/>
      <c r="C9" s="57"/>
      <c r="D9" s="57"/>
      <c r="E9" s="57"/>
      <c r="F9" s="60"/>
      <c r="G9" s="60"/>
      <c r="H9" s="60"/>
      <c r="I9" s="60"/>
      <c r="J9" s="60"/>
      <c r="K9" s="60"/>
    </row>
    <row r="10" spans="1:11" ht="12.75">
      <c r="A10" s="59">
        <v>64</v>
      </c>
      <c r="B10" s="57" t="s">
        <v>65</v>
      </c>
      <c r="C10" s="57"/>
      <c r="D10" s="57"/>
      <c r="E10" s="57"/>
      <c r="F10" s="62"/>
      <c r="G10" s="58">
        <v>5</v>
      </c>
      <c r="H10" s="60">
        <f t="shared" si="0"/>
        <v>0</v>
      </c>
      <c r="I10" s="58">
        <v>5</v>
      </c>
      <c r="J10" s="58">
        <v>5</v>
      </c>
      <c r="K10" s="58">
        <v>5</v>
      </c>
    </row>
    <row r="11" spans="1:11" ht="12.75">
      <c r="A11" s="57">
        <v>641</v>
      </c>
      <c r="B11" s="57" t="s">
        <v>66</v>
      </c>
      <c r="C11" s="57"/>
      <c r="D11" s="57"/>
      <c r="E11" s="57" t="s">
        <v>67</v>
      </c>
      <c r="F11" s="63"/>
      <c r="G11" s="60">
        <v>5</v>
      </c>
      <c r="H11" s="60">
        <f t="shared" si="0"/>
        <v>0</v>
      </c>
      <c r="I11" s="60">
        <v>5</v>
      </c>
      <c r="J11" s="58"/>
      <c r="K11" s="58"/>
    </row>
    <row r="12" spans="1:11" ht="12.75">
      <c r="A12" s="57"/>
      <c r="B12" s="57"/>
      <c r="C12" s="57"/>
      <c r="D12" s="57"/>
      <c r="E12" s="57"/>
      <c r="F12" s="63"/>
      <c r="G12" s="60"/>
      <c r="H12" s="60"/>
      <c r="I12" s="60"/>
      <c r="J12" s="58"/>
      <c r="K12" s="58"/>
    </row>
    <row r="13" spans="1:11" ht="12.75">
      <c r="A13" s="59">
        <v>65</v>
      </c>
      <c r="B13" s="57" t="s">
        <v>100</v>
      </c>
      <c r="C13" s="57"/>
      <c r="D13" s="57"/>
      <c r="E13" s="57"/>
      <c r="F13" s="63"/>
      <c r="G13" s="58">
        <v>33600</v>
      </c>
      <c r="H13" s="60">
        <f t="shared" si="0"/>
        <v>0</v>
      </c>
      <c r="I13" s="58">
        <v>33600</v>
      </c>
      <c r="J13" s="58">
        <v>34000</v>
      </c>
      <c r="K13" s="58">
        <v>33600</v>
      </c>
    </row>
    <row r="14" spans="1:11" ht="12.75">
      <c r="A14" s="57">
        <v>652</v>
      </c>
      <c r="B14" s="57" t="s">
        <v>101</v>
      </c>
      <c r="C14" s="57"/>
      <c r="D14" s="57"/>
      <c r="E14" s="57"/>
      <c r="F14" s="63"/>
      <c r="G14" s="60">
        <f>'[1]RASHODI'!F34+'[1]RASHODI'!F92</f>
        <v>33600</v>
      </c>
      <c r="H14" s="60">
        <f t="shared" si="0"/>
        <v>0</v>
      </c>
      <c r="I14" s="60">
        <v>33600</v>
      </c>
      <c r="J14" s="58"/>
      <c r="K14" s="58"/>
    </row>
    <row r="15" spans="1:11" ht="12.75">
      <c r="A15" s="57"/>
      <c r="B15" s="57"/>
      <c r="C15" s="57"/>
      <c r="D15" s="57"/>
      <c r="E15" s="57"/>
      <c r="F15" s="57"/>
      <c r="G15" s="60"/>
      <c r="H15" s="60"/>
      <c r="I15" s="60"/>
      <c r="J15" s="58"/>
      <c r="K15" s="58"/>
    </row>
    <row r="16" spans="1:11" ht="12.75">
      <c r="A16" s="64">
        <v>66</v>
      </c>
      <c r="B16" s="65" t="s">
        <v>99</v>
      </c>
      <c r="C16" s="66"/>
      <c r="D16" s="66"/>
      <c r="E16" s="66"/>
      <c r="F16" s="67"/>
      <c r="G16" s="58">
        <v>4200</v>
      </c>
      <c r="H16" s="60">
        <f t="shared" si="0"/>
        <v>623.8400000000001</v>
      </c>
      <c r="I16" s="58">
        <f>I17+I18</f>
        <v>4823.84</v>
      </c>
      <c r="J16" s="58">
        <v>8400</v>
      </c>
      <c r="K16" s="58">
        <v>4200</v>
      </c>
    </row>
    <row r="17" spans="1:11" ht="12.75">
      <c r="A17" s="68">
        <v>661</v>
      </c>
      <c r="B17" s="69" t="s">
        <v>98</v>
      </c>
      <c r="C17" s="70"/>
      <c r="D17" s="70"/>
      <c r="E17" s="70"/>
      <c r="F17" s="71"/>
      <c r="G17" s="60">
        <f>'[1]RASHODI'!F30</f>
        <v>4200</v>
      </c>
      <c r="H17" s="60">
        <f t="shared" si="0"/>
        <v>0</v>
      </c>
      <c r="I17" s="60">
        <v>4200</v>
      </c>
      <c r="J17" s="58"/>
      <c r="K17" s="58"/>
    </row>
    <row r="18" spans="1:11" ht="12.75">
      <c r="A18" s="72">
        <v>663</v>
      </c>
      <c r="B18" s="73" t="s">
        <v>117</v>
      </c>
      <c r="C18" s="74"/>
      <c r="D18" s="74"/>
      <c r="E18" s="74"/>
      <c r="F18" s="75"/>
      <c r="G18" s="60">
        <v>0</v>
      </c>
      <c r="H18" s="60">
        <f t="shared" si="0"/>
        <v>623.84</v>
      </c>
      <c r="I18" s="60">
        <v>623.84</v>
      </c>
      <c r="J18" s="58"/>
      <c r="K18" s="58"/>
    </row>
    <row r="19" spans="1:11" ht="12.75">
      <c r="A19" s="57"/>
      <c r="B19" s="57"/>
      <c r="C19" s="57"/>
      <c r="D19" s="57"/>
      <c r="E19" s="57"/>
      <c r="F19" s="57"/>
      <c r="G19" s="60"/>
      <c r="H19" s="60"/>
      <c r="I19" s="60"/>
      <c r="J19" s="58"/>
      <c r="K19" s="58"/>
    </row>
    <row r="20" spans="1:11" ht="12.75">
      <c r="A20" s="59">
        <v>67</v>
      </c>
      <c r="B20" s="57" t="s">
        <v>64</v>
      </c>
      <c r="C20" s="57"/>
      <c r="D20" s="57"/>
      <c r="E20" s="57"/>
      <c r="F20" s="57"/>
      <c r="G20" s="58">
        <f>G21</f>
        <v>1094619.17</v>
      </c>
      <c r="H20" s="60">
        <f>H21</f>
        <v>878082.8300000001</v>
      </c>
      <c r="I20" s="58">
        <f>I21</f>
        <v>1972702</v>
      </c>
      <c r="J20" s="76">
        <v>1063918.67</v>
      </c>
      <c r="K20" s="76">
        <v>1081619.17</v>
      </c>
    </row>
    <row r="21" spans="1:11" ht="12.75">
      <c r="A21" s="57">
        <v>671</v>
      </c>
      <c r="B21" s="57" t="s">
        <v>118</v>
      </c>
      <c r="C21" s="57"/>
      <c r="D21" s="57"/>
      <c r="E21" s="57"/>
      <c r="F21" s="57"/>
      <c r="G21" s="60">
        <v>1094619.17</v>
      </c>
      <c r="H21" s="60">
        <f t="shared" si="0"/>
        <v>878082.8300000001</v>
      </c>
      <c r="I21" s="60">
        <v>1972702</v>
      </c>
      <c r="J21" s="58"/>
      <c r="K21" s="58"/>
    </row>
    <row r="22" spans="1:11" ht="12.75">
      <c r="A22" s="57"/>
      <c r="B22" s="57"/>
      <c r="C22" s="57"/>
      <c r="D22" s="57"/>
      <c r="E22" s="57"/>
      <c r="F22" s="57"/>
      <c r="G22" s="60"/>
      <c r="H22" s="60"/>
      <c r="I22" s="60"/>
      <c r="J22" s="58"/>
      <c r="K22" s="58"/>
    </row>
    <row r="23" spans="1:11" ht="12.75">
      <c r="A23" s="59">
        <v>68</v>
      </c>
      <c r="B23" s="57" t="s">
        <v>119</v>
      </c>
      <c r="C23" s="57"/>
      <c r="D23" s="57"/>
      <c r="E23" s="57"/>
      <c r="F23" s="57"/>
      <c r="G23" s="58">
        <f>G24</f>
        <v>0</v>
      </c>
      <c r="H23" s="60">
        <f t="shared" si="0"/>
        <v>20481.46</v>
      </c>
      <c r="I23" s="58">
        <f>I24</f>
        <v>20481.46</v>
      </c>
      <c r="J23" s="58">
        <v>0</v>
      </c>
      <c r="K23" s="58">
        <v>0</v>
      </c>
    </row>
    <row r="24" spans="1:11" ht="12.75">
      <c r="A24" s="57">
        <v>683</v>
      </c>
      <c r="B24" s="57" t="s">
        <v>120</v>
      </c>
      <c r="C24" s="57"/>
      <c r="D24" s="57"/>
      <c r="E24" s="57"/>
      <c r="F24" s="57"/>
      <c r="G24" s="60">
        <v>0</v>
      </c>
      <c r="H24" s="60">
        <f t="shared" si="0"/>
        <v>20481.46</v>
      </c>
      <c r="I24" s="60">
        <v>20481.46</v>
      </c>
      <c r="J24" s="58"/>
      <c r="K24" s="58"/>
    </row>
    <row r="25" spans="1:11" ht="12.75">
      <c r="A25" s="57"/>
      <c r="B25" s="57"/>
      <c r="C25" s="57"/>
      <c r="D25" s="57"/>
      <c r="E25" s="57"/>
      <c r="F25" s="57"/>
      <c r="G25" s="60"/>
      <c r="H25" s="60"/>
      <c r="I25" s="60"/>
      <c r="J25" s="58"/>
      <c r="K25" s="58"/>
    </row>
    <row r="26" spans="1:11" ht="12.75">
      <c r="A26" s="59">
        <v>7</v>
      </c>
      <c r="B26" s="57" t="s">
        <v>68</v>
      </c>
      <c r="C26" s="57"/>
      <c r="D26" s="57"/>
      <c r="E26" s="57"/>
      <c r="F26" s="57"/>
      <c r="G26" s="60">
        <v>1100</v>
      </c>
      <c r="H26" s="60">
        <f t="shared" si="0"/>
        <v>0</v>
      </c>
      <c r="I26" s="60">
        <v>1100</v>
      </c>
      <c r="J26" s="58"/>
      <c r="K26" s="58"/>
    </row>
    <row r="27" spans="1:11" ht="12.75">
      <c r="A27" s="59">
        <v>72</v>
      </c>
      <c r="B27" s="57" t="s">
        <v>69</v>
      </c>
      <c r="C27" s="57"/>
      <c r="D27" s="57"/>
      <c r="E27" s="57"/>
      <c r="F27" s="57"/>
      <c r="G27" s="58">
        <v>1100</v>
      </c>
      <c r="H27" s="60">
        <f t="shared" si="0"/>
        <v>0</v>
      </c>
      <c r="I27" s="58">
        <v>1100</v>
      </c>
      <c r="J27" s="58">
        <v>1000</v>
      </c>
      <c r="K27" s="58">
        <v>1000</v>
      </c>
    </row>
    <row r="28" spans="1:11" ht="12.75">
      <c r="A28" s="57">
        <v>721</v>
      </c>
      <c r="B28" s="57" t="s">
        <v>70</v>
      </c>
      <c r="C28" s="57"/>
      <c r="D28" s="57"/>
      <c r="E28" s="57"/>
      <c r="F28" s="57"/>
      <c r="G28" s="60">
        <v>1100</v>
      </c>
      <c r="H28" s="60">
        <f t="shared" si="0"/>
        <v>0</v>
      </c>
      <c r="I28" s="60">
        <v>1100</v>
      </c>
      <c r="J28" s="58"/>
      <c r="K28" s="58"/>
    </row>
    <row r="29" spans="1:11" ht="12.75">
      <c r="A29" s="57"/>
      <c r="B29" s="57"/>
      <c r="C29" s="57"/>
      <c r="D29" s="57"/>
      <c r="E29" s="57"/>
      <c r="F29" s="77"/>
      <c r="G29" s="78"/>
      <c r="H29" s="60"/>
      <c r="I29" s="60"/>
      <c r="J29" s="58"/>
      <c r="K29" s="58"/>
    </row>
    <row r="30" spans="1:11" ht="12.75">
      <c r="A30" s="59">
        <v>9</v>
      </c>
      <c r="B30" s="57" t="s">
        <v>121</v>
      </c>
      <c r="C30" s="57"/>
      <c r="D30" s="57"/>
      <c r="E30" s="57"/>
      <c r="F30" s="57"/>
      <c r="G30" s="79">
        <v>378644.79</v>
      </c>
      <c r="H30" s="60">
        <f t="shared" si="0"/>
        <v>78907.67000000004</v>
      </c>
      <c r="I30" s="60">
        <v>457552.46</v>
      </c>
      <c r="J30" s="58"/>
      <c r="K30" s="58"/>
    </row>
    <row r="31" spans="1:11" ht="12.75">
      <c r="A31" s="59">
        <v>92</v>
      </c>
      <c r="B31" s="57" t="s">
        <v>122</v>
      </c>
      <c r="C31" s="57"/>
      <c r="D31" s="57"/>
      <c r="E31" s="57"/>
      <c r="F31" s="57"/>
      <c r="G31" s="80">
        <v>378644.79</v>
      </c>
      <c r="H31" s="60">
        <f t="shared" si="0"/>
        <v>78907.67000000004</v>
      </c>
      <c r="I31" s="58">
        <v>457552.46</v>
      </c>
      <c r="J31" s="58">
        <v>0</v>
      </c>
      <c r="K31" s="58">
        <v>0</v>
      </c>
    </row>
    <row r="32" spans="1:11" ht="12.75">
      <c r="A32" s="57">
        <v>922</v>
      </c>
      <c r="B32" s="57" t="s">
        <v>123</v>
      </c>
      <c r="C32" s="57"/>
      <c r="D32" s="57"/>
      <c r="E32" s="57"/>
      <c r="F32" s="57"/>
      <c r="G32" s="79">
        <v>378644.79</v>
      </c>
      <c r="H32" s="60">
        <f t="shared" si="0"/>
        <v>78907.67000000004</v>
      </c>
      <c r="I32" s="60">
        <v>457552.46</v>
      </c>
      <c r="J32" s="58"/>
      <c r="K32" s="58"/>
    </row>
    <row r="33" spans="1:11" ht="12.75">
      <c r="A33" s="57"/>
      <c r="B33" s="57"/>
      <c r="C33" s="57"/>
      <c r="D33" s="57"/>
      <c r="E33" s="57"/>
      <c r="F33" s="57"/>
      <c r="G33" s="60"/>
      <c r="H33" s="60"/>
      <c r="I33" s="60"/>
      <c r="J33" s="60"/>
      <c r="K33" s="60"/>
    </row>
    <row r="34" spans="1:11" ht="12.75">
      <c r="A34" s="59" t="s">
        <v>72</v>
      </c>
      <c r="B34" s="57"/>
      <c r="C34" s="57"/>
      <c r="D34" s="57"/>
      <c r="E34" s="57"/>
      <c r="F34" s="57"/>
      <c r="G34" s="58"/>
      <c r="H34" s="60"/>
      <c r="I34" s="58"/>
      <c r="J34" s="58"/>
      <c r="K34" s="58"/>
    </row>
    <row r="35" spans="1:11" ht="12.75">
      <c r="A35" s="59">
        <v>6</v>
      </c>
      <c r="B35" s="59" t="s">
        <v>63</v>
      </c>
      <c r="C35" s="59"/>
      <c r="D35" s="59"/>
      <c r="E35" s="59"/>
      <c r="F35" s="59"/>
      <c r="G35" s="60">
        <f>G4</f>
        <v>6994424.17</v>
      </c>
      <c r="H35" s="60">
        <f t="shared" si="0"/>
        <v>1770278.9300000016</v>
      </c>
      <c r="I35" s="60">
        <f>I4</f>
        <v>8764703.100000001</v>
      </c>
      <c r="J35" s="58">
        <f>J20+J16+J13+J10+J5</f>
        <v>7407318.46</v>
      </c>
      <c r="K35" s="58">
        <f>K20+K16+K13+K10+K5</f>
        <v>6981424.17</v>
      </c>
    </row>
    <row r="36" spans="1:11" ht="12.75">
      <c r="A36" s="59">
        <v>7</v>
      </c>
      <c r="B36" s="59" t="s">
        <v>71</v>
      </c>
      <c r="C36" s="59"/>
      <c r="D36" s="59"/>
      <c r="E36" s="59"/>
      <c r="F36" s="59"/>
      <c r="G36" s="78">
        <v>1100</v>
      </c>
      <c r="H36" s="60">
        <f t="shared" si="0"/>
        <v>0</v>
      </c>
      <c r="I36" s="60">
        <f>I26</f>
        <v>1100</v>
      </c>
      <c r="J36" s="58">
        <v>1000</v>
      </c>
      <c r="K36" s="58">
        <v>1000</v>
      </c>
    </row>
    <row r="37" spans="1:11" ht="12.75">
      <c r="A37" s="59">
        <v>9</v>
      </c>
      <c r="B37" s="59" t="s">
        <v>122</v>
      </c>
      <c r="C37" s="57"/>
      <c r="D37" s="57"/>
      <c r="E37" s="57"/>
      <c r="F37" s="68"/>
      <c r="G37" s="79">
        <v>378644.79</v>
      </c>
      <c r="H37" s="81">
        <f t="shared" si="0"/>
        <v>78907.67000000004</v>
      </c>
      <c r="I37" s="60">
        <v>457552.46</v>
      </c>
      <c r="J37" s="60">
        <v>0</v>
      </c>
      <c r="K37" s="60">
        <v>0</v>
      </c>
    </row>
    <row r="38" spans="1:11" ht="12.75">
      <c r="A38" s="59" t="s">
        <v>72</v>
      </c>
      <c r="B38" s="57"/>
      <c r="C38" s="57"/>
      <c r="D38" s="57"/>
      <c r="E38" s="57"/>
      <c r="F38" s="57"/>
      <c r="G38" s="82">
        <f>G35+G36+G37</f>
        <v>7374168.96</v>
      </c>
      <c r="H38" s="58">
        <f>H35+H36+H37</f>
        <v>1849186.6000000015</v>
      </c>
      <c r="I38" s="58">
        <f>I35+I36+I37</f>
        <v>9223355.560000002</v>
      </c>
      <c r="J38" s="58">
        <f>J37+J36+J35</f>
        <v>7408318.46</v>
      </c>
      <c r="K38" s="58">
        <f>K35+K36+K37</f>
        <v>6982424.17</v>
      </c>
    </row>
  </sheetData>
  <sheetProtection/>
  <mergeCells count="4">
    <mergeCell ref="A1:K1"/>
    <mergeCell ref="B16:F16"/>
    <mergeCell ref="B17:F17"/>
    <mergeCell ref="B18:F18"/>
  </mergeCells>
  <printOptions/>
  <pageMargins left="0.4330708661417323" right="0.2362204724409449" top="0.35433070866141736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showGridLines="0" tabSelected="1" zoomScalePageLayoutView="0" workbookViewId="0" topLeftCell="A1">
      <pane ySplit="1" topLeftCell="A89" activePane="bottomLeft" state="frozen"/>
      <selection pane="topLeft" activeCell="A1" sqref="A1"/>
      <selection pane="bottomLeft" activeCell="N114" sqref="N114"/>
    </sheetView>
  </sheetViews>
  <sheetFormatPr defaultColWidth="9.140625" defaultRowHeight="12.75"/>
  <cols>
    <col min="1" max="1" width="13.421875" style="83" customWidth="1"/>
    <col min="2" max="2" width="7.8515625" style="83" customWidth="1"/>
    <col min="3" max="3" width="40.7109375" style="83" customWidth="1"/>
    <col min="4" max="4" width="14.28125" style="83" customWidth="1"/>
    <col min="5" max="5" width="5.7109375" style="83" customWidth="1"/>
    <col min="6" max="6" width="5.8515625" style="83" customWidth="1"/>
    <col min="7" max="7" width="12.28125" style="83" customWidth="1"/>
    <col min="8" max="9" width="13.421875" style="83" customWidth="1"/>
    <col min="10" max="10" width="0" style="83" hidden="1" customWidth="1"/>
    <col min="11" max="16384" width="9.140625" style="83" customWidth="1"/>
  </cols>
  <sheetData>
    <row r="1" spans="1:9" ht="39" customHeight="1" thickBot="1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9" ht="13.5" thickBot="1" thickTop="1">
      <c r="A2" s="134" t="s">
        <v>175</v>
      </c>
      <c r="B2" s="134" t="s">
        <v>61</v>
      </c>
      <c r="C2" s="134" t="s">
        <v>174</v>
      </c>
      <c r="D2" s="134" t="s">
        <v>58</v>
      </c>
      <c r="E2" s="135" t="s">
        <v>112</v>
      </c>
      <c r="F2" s="123"/>
      <c r="G2" s="134" t="s">
        <v>113</v>
      </c>
      <c r="H2" s="133" t="s">
        <v>144</v>
      </c>
      <c r="I2" s="133" t="s">
        <v>143</v>
      </c>
    </row>
    <row r="3" spans="1:9" ht="12.75" thickTop="1">
      <c r="A3" s="130"/>
      <c r="B3" s="130"/>
      <c r="C3" s="130"/>
      <c r="D3" s="130"/>
      <c r="E3" s="132"/>
      <c r="F3" s="131"/>
      <c r="G3" s="130"/>
      <c r="H3" s="130"/>
      <c r="I3" s="130"/>
    </row>
    <row r="4" spans="1:9" ht="12">
      <c r="A4" s="127"/>
      <c r="B4" s="127"/>
      <c r="C4" s="127"/>
      <c r="D4" s="127"/>
      <c r="E4" s="129"/>
      <c r="F4" s="128"/>
      <c r="G4" s="127"/>
      <c r="H4" s="127"/>
      <c r="I4" s="127"/>
    </row>
    <row r="5" spans="1:9" ht="12">
      <c r="A5" s="126" t="s">
        <v>173</v>
      </c>
      <c r="B5" s="125" t="s">
        <v>172</v>
      </c>
      <c r="C5" s="123"/>
      <c r="D5" s="122">
        <v>7374168.96</v>
      </c>
      <c r="E5" s="124">
        <v>1849186.61</v>
      </c>
      <c r="F5" s="123"/>
      <c r="G5" s="122">
        <v>9223355.57</v>
      </c>
      <c r="H5" s="122">
        <v>7408318.46</v>
      </c>
      <c r="I5" s="122">
        <v>6982424.17</v>
      </c>
    </row>
    <row r="6" spans="1:9" ht="12">
      <c r="A6" s="121" t="s">
        <v>1</v>
      </c>
      <c r="B6" s="120" t="s">
        <v>2</v>
      </c>
      <c r="C6" s="118"/>
      <c r="D6" s="117">
        <v>6917819.17</v>
      </c>
      <c r="E6" s="119">
        <v>928932.06</v>
      </c>
      <c r="F6" s="118"/>
      <c r="G6" s="117">
        <v>7846751.23</v>
      </c>
      <c r="H6" s="117">
        <v>6968918.67</v>
      </c>
      <c r="I6" s="117">
        <v>6917819.17</v>
      </c>
    </row>
    <row r="7" spans="1:9" ht="12">
      <c r="A7" s="116"/>
      <c r="B7" s="115"/>
      <c r="C7" s="99"/>
      <c r="D7" s="113"/>
      <c r="E7" s="114"/>
      <c r="F7" s="99"/>
      <c r="G7" s="113"/>
      <c r="H7" s="113"/>
      <c r="I7" s="113"/>
    </row>
    <row r="8" spans="1:9" ht="12">
      <c r="A8" s="108"/>
      <c r="B8" s="107"/>
      <c r="C8" s="104"/>
      <c r="D8" s="109"/>
      <c r="E8" s="110"/>
      <c r="F8" s="104"/>
      <c r="G8" s="109"/>
      <c r="H8" s="109"/>
      <c r="I8" s="109"/>
    </row>
    <row r="9" spans="1:9" ht="12">
      <c r="A9" s="108" t="s">
        <v>3</v>
      </c>
      <c r="B9" s="107" t="s">
        <v>4</v>
      </c>
      <c r="C9" s="104"/>
      <c r="D9" s="103">
        <v>232400.5</v>
      </c>
      <c r="E9" s="105">
        <v>0</v>
      </c>
      <c r="F9" s="104"/>
      <c r="G9" s="103">
        <v>232400.5</v>
      </c>
      <c r="H9" s="103"/>
      <c r="I9" s="103"/>
    </row>
    <row r="10" spans="1:9" ht="12">
      <c r="A10" s="102"/>
      <c r="B10" s="102" t="s">
        <v>5</v>
      </c>
      <c r="C10" s="102" t="s">
        <v>6</v>
      </c>
      <c r="D10" s="98">
        <v>232400.5</v>
      </c>
      <c r="E10" s="100">
        <v>0</v>
      </c>
      <c r="F10" s="104"/>
      <c r="G10" s="98">
        <v>232400.5</v>
      </c>
      <c r="H10" s="98"/>
      <c r="I10" s="98"/>
    </row>
    <row r="11" spans="1:9" ht="12">
      <c r="A11" s="102"/>
      <c r="B11" s="102" t="s">
        <v>7</v>
      </c>
      <c r="C11" s="102" t="s">
        <v>8</v>
      </c>
      <c r="D11" s="98">
        <v>227400.5</v>
      </c>
      <c r="E11" s="100">
        <v>0</v>
      </c>
      <c r="F11" s="104"/>
      <c r="G11" s="98">
        <v>227400.5</v>
      </c>
      <c r="H11" s="98">
        <v>224500</v>
      </c>
      <c r="I11" s="98">
        <v>227400.5</v>
      </c>
    </row>
    <row r="12" spans="1:9" ht="12">
      <c r="A12" s="106"/>
      <c r="B12" s="106" t="s">
        <v>9</v>
      </c>
      <c r="C12" s="106" t="s">
        <v>10</v>
      </c>
      <c r="D12" s="103">
        <v>39500</v>
      </c>
      <c r="E12" s="105">
        <v>-21750</v>
      </c>
      <c r="F12" s="104"/>
      <c r="G12" s="103">
        <v>17750</v>
      </c>
      <c r="H12" s="103"/>
      <c r="I12" s="103"/>
    </row>
    <row r="13" spans="1:9" ht="12">
      <c r="A13" s="106"/>
      <c r="B13" s="106" t="s">
        <v>11</v>
      </c>
      <c r="C13" s="106" t="s">
        <v>12</v>
      </c>
      <c r="D13" s="103">
        <v>66950.5</v>
      </c>
      <c r="E13" s="105">
        <v>20800</v>
      </c>
      <c r="F13" s="104"/>
      <c r="G13" s="103">
        <v>87750.5</v>
      </c>
      <c r="H13" s="103"/>
      <c r="I13" s="103"/>
    </row>
    <row r="14" spans="1:9" ht="12">
      <c r="A14" s="106"/>
      <c r="B14" s="106" t="s">
        <v>13</v>
      </c>
      <c r="C14" s="106" t="s">
        <v>14</v>
      </c>
      <c r="D14" s="103">
        <v>115000</v>
      </c>
      <c r="E14" s="105">
        <v>-7550</v>
      </c>
      <c r="F14" s="104"/>
      <c r="G14" s="103">
        <v>107450</v>
      </c>
      <c r="H14" s="103"/>
      <c r="I14" s="103"/>
    </row>
    <row r="15" spans="1:9" ht="12">
      <c r="A15" s="106"/>
      <c r="B15" s="106" t="s">
        <v>15</v>
      </c>
      <c r="C15" s="106" t="s">
        <v>16</v>
      </c>
      <c r="D15" s="103">
        <v>5950</v>
      </c>
      <c r="E15" s="105">
        <v>8500</v>
      </c>
      <c r="F15" s="104"/>
      <c r="G15" s="103">
        <v>14450</v>
      </c>
      <c r="H15" s="103"/>
      <c r="I15" s="103"/>
    </row>
    <row r="16" spans="1:9" ht="12">
      <c r="A16" s="102"/>
      <c r="B16" s="102" t="s">
        <v>17</v>
      </c>
      <c r="C16" s="102" t="s">
        <v>18</v>
      </c>
      <c r="D16" s="98">
        <v>5000</v>
      </c>
      <c r="E16" s="100">
        <v>0</v>
      </c>
      <c r="F16" s="104"/>
      <c r="G16" s="98">
        <v>5000</v>
      </c>
      <c r="H16" s="98">
        <v>5200</v>
      </c>
      <c r="I16" s="98">
        <v>5000</v>
      </c>
    </row>
    <row r="17" spans="1:9" ht="12">
      <c r="A17" s="106"/>
      <c r="B17" s="106" t="s">
        <v>19</v>
      </c>
      <c r="C17" s="106" t="s">
        <v>20</v>
      </c>
      <c r="D17" s="103">
        <v>5000</v>
      </c>
      <c r="E17" s="105">
        <v>0</v>
      </c>
      <c r="F17" s="104"/>
      <c r="G17" s="103">
        <v>5000</v>
      </c>
      <c r="H17" s="103"/>
      <c r="I17" s="103"/>
    </row>
    <row r="18" spans="1:9" ht="12">
      <c r="A18" s="108"/>
      <c r="B18" s="107"/>
      <c r="C18" s="104"/>
      <c r="D18" s="109"/>
      <c r="E18" s="110"/>
      <c r="F18" s="104"/>
      <c r="G18" s="109"/>
      <c r="H18" s="109"/>
      <c r="I18" s="109"/>
    </row>
    <row r="19" spans="1:9" ht="12">
      <c r="A19" s="108" t="s">
        <v>21</v>
      </c>
      <c r="B19" s="107" t="s">
        <v>22</v>
      </c>
      <c r="C19" s="104"/>
      <c r="D19" s="103">
        <v>809218.67</v>
      </c>
      <c r="E19" s="105">
        <v>181708.22</v>
      </c>
      <c r="F19" s="104"/>
      <c r="G19" s="103">
        <v>990926.89</v>
      </c>
      <c r="H19" s="103"/>
      <c r="I19" s="103"/>
    </row>
    <row r="20" spans="1:9" ht="12">
      <c r="A20" s="102"/>
      <c r="B20" s="102" t="s">
        <v>5</v>
      </c>
      <c r="C20" s="102" t="s">
        <v>6</v>
      </c>
      <c r="D20" s="98">
        <v>809218.67</v>
      </c>
      <c r="E20" s="100">
        <v>181708.22</v>
      </c>
      <c r="F20" s="104"/>
      <c r="G20" s="98">
        <v>990926.89</v>
      </c>
      <c r="H20" s="98"/>
      <c r="I20" s="98"/>
    </row>
    <row r="21" spans="1:9" ht="12">
      <c r="A21" s="102"/>
      <c r="B21" s="102" t="s">
        <v>7</v>
      </c>
      <c r="C21" s="102" t="s">
        <v>8</v>
      </c>
      <c r="D21" s="98">
        <v>809218.67</v>
      </c>
      <c r="E21" s="100">
        <v>181708.22</v>
      </c>
      <c r="F21" s="104"/>
      <c r="G21" s="98">
        <v>990926.89</v>
      </c>
      <c r="H21" s="98">
        <v>809218.67</v>
      </c>
      <c r="I21" s="98">
        <v>809218.67</v>
      </c>
    </row>
    <row r="22" spans="1:9" ht="12">
      <c r="A22" s="106"/>
      <c r="B22" s="106" t="s">
        <v>9</v>
      </c>
      <c r="C22" s="106" t="s">
        <v>10</v>
      </c>
      <c r="D22" s="103">
        <v>66090.67</v>
      </c>
      <c r="E22" s="105">
        <v>94.76</v>
      </c>
      <c r="F22" s="104"/>
      <c r="G22" s="103">
        <v>66185.43</v>
      </c>
      <c r="H22" s="103"/>
      <c r="I22" s="103"/>
    </row>
    <row r="23" spans="1:9" ht="12">
      <c r="A23" s="106"/>
      <c r="B23" s="106" t="s">
        <v>11</v>
      </c>
      <c r="C23" s="106" t="s">
        <v>12</v>
      </c>
      <c r="D23" s="103">
        <v>58000</v>
      </c>
      <c r="E23" s="105">
        <v>123042.52</v>
      </c>
      <c r="F23" s="104"/>
      <c r="G23" s="103">
        <v>181042.52</v>
      </c>
      <c r="H23" s="103"/>
      <c r="I23" s="103"/>
    </row>
    <row r="24" spans="1:9" ht="12">
      <c r="A24" s="106"/>
      <c r="B24" s="106" t="s">
        <v>13</v>
      </c>
      <c r="C24" s="106" t="s">
        <v>14</v>
      </c>
      <c r="D24" s="103">
        <v>678900</v>
      </c>
      <c r="E24" s="105">
        <v>56725</v>
      </c>
      <c r="F24" s="104"/>
      <c r="G24" s="103">
        <v>735625</v>
      </c>
      <c r="H24" s="103"/>
      <c r="I24" s="103"/>
    </row>
    <row r="25" spans="1:9" ht="12">
      <c r="A25" s="106"/>
      <c r="B25" s="106" t="s">
        <v>15</v>
      </c>
      <c r="C25" s="106" t="s">
        <v>16</v>
      </c>
      <c r="D25" s="103">
        <v>6228</v>
      </c>
      <c r="E25" s="105">
        <v>1845.94</v>
      </c>
      <c r="F25" s="104"/>
      <c r="G25" s="103">
        <v>8073.94</v>
      </c>
      <c r="H25" s="103"/>
      <c r="I25" s="103"/>
    </row>
    <row r="26" spans="1:9" ht="12">
      <c r="A26" s="108"/>
      <c r="B26" s="107"/>
      <c r="C26" s="104"/>
      <c r="D26" s="109"/>
      <c r="E26" s="110"/>
      <c r="F26" s="104"/>
      <c r="G26" s="109"/>
      <c r="H26" s="109"/>
      <c r="I26" s="109"/>
    </row>
    <row r="27" spans="1:9" ht="12">
      <c r="A27" s="108" t="s">
        <v>23</v>
      </c>
      <c r="B27" s="107" t="s">
        <v>24</v>
      </c>
      <c r="C27" s="104"/>
      <c r="D27" s="103">
        <v>14200</v>
      </c>
      <c r="E27" s="105">
        <v>623.84</v>
      </c>
      <c r="F27" s="104"/>
      <c r="G27" s="103">
        <v>14823.84</v>
      </c>
      <c r="H27" s="103"/>
      <c r="I27" s="103"/>
    </row>
    <row r="28" spans="1:9" ht="12">
      <c r="A28" s="102"/>
      <c r="B28" s="102" t="s">
        <v>5</v>
      </c>
      <c r="C28" s="102" t="s">
        <v>6</v>
      </c>
      <c r="D28" s="98">
        <v>14200</v>
      </c>
      <c r="E28" s="100">
        <v>623.84</v>
      </c>
      <c r="F28" s="104"/>
      <c r="G28" s="98">
        <v>14823.84</v>
      </c>
      <c r="H28" s="98"/>
      <c r="I28" s="98"/>
    </row>
    <row r="29" spans="1:9" ht="12">
      <c r="A29" s="102"/>
      <c r="B29" s="102" t="s">
        <v>7</v>
      </c>
      <c r="C29" s="102" t="s">
        <v>8</v>
      </c>
      <c r="D29" s="98">
        <v>14200</v>
      </c>
      <c r="E29" s="100">
        <v>623.84</v>
      </c>
      <c r="F29" s="104"/>
      <c r="G29" s="98">
        <v>14823.84</v>
      </c>
      <c r="H29" s="98">
        <v>18400</v>
      </c>
      <c r="I29" s="98">
        <v>14200</v>
      </c>
    </row>
    <row r="30" spans="1:9" ht="12">
      <c r="A30" s="106"/>
      <c r="B30" s="106" t="s">
        <v>11</v>
      </c>
      <c r="C30" s="106" t="s">
        <v>12</v>
      </c>
      <c r="D30" s="103">
        <v>14200</v>
      </c>
      <c r="E30" s="105">
        <v>0</v>
      </c>
      <c r="F30" s="104"/>
      <c r="G30" s="103">
        <v>14200</v>
      </c>
      <c r="H30" s="103"/>
      <c r="I30" s="103"/>
    </row>
    <row r="31" spans="1:9" ht="12">
      <c r="A31" s="106"/>
      <c r="B31" s="106" t="s">
        <v>15</v>
      </c>
      <c r="C31" s="106" t="s">
        <v>16</v>
      </c>
      <c r="D31" s="103">
        <v>0</v>
      </c>
      <c r="E31" s="105">
        <v>623.84</v>
      </c>
      <c r="F31" s="104"/>
      <c r="G31" s="103">
        <v>623.84</v>
      </c>
      <c r="H31" s="103"/>
      <c r="I31" s="103"/>
    </row>
    <row r="32" spans="1:9" ht="12">
      <c r="A32" s="108"/>
      <c r="B32" s="107"/>
      <c r="C32" s="104"/>
      <c r="D32" s="109"/>
      <c r="E32" s="110"/>
      <c r="F32" s="104"/>
      <c r="G32" s="109"/>
      <c r="H32" s="109"/>
      <c r="I32" s="109"/>
    </row>
    <row r="33" spans="1:9" ht="12">
      <c r="A33" s="108" t="s">
        <v>25</v>
      </c>
      <c r="B33" s="107" t="s">
        <v>26</v>
      </c>
      <c r="C33" s="104"/>
      <c r="D33" s="103">
        <v>5862000</v>
      </c>
      <c r="E33" s="105">
        <v>746600</v>
      </c>
      <c r="F33" s="104"/>
      <c r="G33" s="103">
        <v>6608600</v>
      </c>
      <c r="H33" s="103"/>
      <c r="I33" s="103"/>
    </row>
    <row r="34" spans="1:9" ht="12">
      <c r="A34" s="102"/>
      <c r="B34" s="102" t="s">
        <v>5</v>
      </c>
      <c r="C34" s="102" t="s">
        <v>6</v>
      </c>
      <c r="D34" s="98">
        <v>5862000</v>
      </c>
      <c r="E34" s="100">
        <v>746600</v>
      </c>
      <c r="F34" s="104"/>
      <c r="G34" s="98">
        <v>6608600</v>
      </c>
      <c r="H34" s="98"/>
      <c r="I34" s="98"/>
    </row>
    <row r="35" spans="1:9" ht="12">
      <c r="A35" s="102"/>
      <c r="B35" s="102" t="s">
        <v>27</v>
      </c>
      <c r="C35" s="102" t="s">
        <v>28</v>
      </c>
      <c r="D35" s="98">
        <v>5836000</v>
      </c>
      <c r="E35" s="100">
        <v>591600</v>
      </c>
      <c r="F35" s="104"/>
      <c r="G35" s="98">
        <v>6427600</v>
      </c>
      <c r="H35" s="98">
        <v>5846000</v>
      </c>
      <c r="I35" s="98">
        <v>5836000</v>
      </c>
    </row>
    <row r="36" spans="1:9" ht="12">
      <c r="A36" s="106"/>
      <c r="B36" s="106" t="s">
        <v>29</v>
      </c>
      <c r="C36" s="106" t="s">
        <v>30</v>
      </c>
      <c r="D36" s="103">
        <v>4876000</v>
      </c>
      <c r="E36" s="105">
        <v>444600</v>
      </c>
      <c r="F36" s="104"/>
      <c r="G36" s="103">
        <v>5320600</v>
      </c>
      <c r="H36" s="103"/>
      <c r="I36" s="103"/>
    </row>
    <row r="37" spans="1:9" ht="12">
      <c r="A37" s="106"/>
      <c r="B37" s="106" t="s">
        <v>31</v>
      </c>
      <c r="C37" s="106" t="s">
        <v>32</v>
      </c>
      <c r="D37" s="103">
        <v>160000</v>
      </c>
      <c r="E37" s="105">
        <v>70000</v>
      </c>
      <c r="F37" s="104"/>
      <c r="G37" s="103">
        <v>230000</v>
      </c>
      <c r="H37" s="103"/>
      <c r="I37" s="103"/>
    </row>
    <row r="38" spans="1:9" ht="12">
      <c r="A38" s="106"/>
      <c r="B38" s="106" t="s">
        <v>33</v>
      </c>
      <c r="C38" s="106" t="s">
        <v>34</v>
      </c>
      <c r="D38" s="103">
        <v>800000</v>
      </c>
      <c r="E38" s="105">
        <v>77000</v>
      </c>
      <c r="F38" s="104"/>
      <c r="G38" s="103">
        <v>877000</v>
      </c>
      <c r="H38" s="103"/>
      <c r="I38" s="103"/>
    </row>
    <row r="39" spans="1:9" ht="12">
      <c r="A39" s="102"/>
      <c r="B39" s="102" t="s">
        <v>7</v>
      </c>
      <c r="C39" s="102" t="s">
        <v>8</v>
      </c>
      <c r="D39" s="98">
        <v>26000</v>
      </c>
      <c r="E39" s="100">
        <v>105000</v>
      </c>
      <c r="F39" s="104"/>
      <c r="G39" s="98">
        <v>131000</v>
      </c>
      <c r="H39" s="98">
        <v>56600</v>
      </c>
      <c r="I39" s="98">
        <v>26000</v>
      </c>
    </row>
    <row r="40" spans="1:9" ht="12">
      <c r="A40" s="106"/>
      <c r="B40" s="106" t="s">
        <v>13</v>
      </c>
      <c r="C40" s="106" t="s">
        <v>14</v>
      </c>
      <c r="D40" s="103">
        <v>10000</v>
      </c>
      <c r="E40" s="105">
        <v>14000</v>
      </c>
      <c r="F40" s="104"/>
      <c r="G40" s="103">
        <v>24000</v>
      </c>
      <c r="H40" s="103"/>
      <c r="I40" s="103"/>
    </row>
    <row r="41" spans="1:9" ht="12">
      <c r="A41" s="106"/>
      <c r="B41" s="106" t="s">
        <v>15</v>
      </c>
      <c r="C41" s="106" t="s">
        <v>16</v>
      </c>
      <c r="D41" s="103">
        <v>16000</v>
      </c>
      <c r="E41" s="105">
        <v>91000</v>
      </c>
      <c r="F41" s="104"/>
      <c r="G41" s="103">
        <v>107000</v>
      </c>
      <c r="H41" s="103"/>
      <c r="I41" s="103"/>
    </row>
    <row r="42" spans="1:9" ht="12">
      <c r="A42" s="102"/>
      <c r="B42" s="102" t="s">
        <v>17</v>
      </c>
      <c r="C42" s="102" t="s">
        <v>18</v>
      </c>
      <c r="D42" s="98">
        <v>0</v>
      </c>
      <c r="E42" s="100">
        <v>50000</v>
      </c>
      <c r="F42" s="104"/>
      <c r="G42" s="98">
        <v>50000</v>
      </c>
      <c r="H42" s="98">
        <v>9000</v>
      </c>
      <c r="I42" s="98">
        <v>0</v>
      </c>
    </row>
    <row r="43" spans="1:9" ht="12">
      <c r="A43" s="106"/>
      <c r="B43" s="106" t="s">
        <v>19</v>
      </c>
      <c r="C43" s="106" t="s">
        <v>20</v>
      </c>
      <c r="D43" s="103">
        <v>0</v>
      </c>
      <c r="E43" s="105">
        <v>50000</v>
      </c>
      <c r="F43" s="104"/>
      <c r="G43" s="103">
        <v>50000</v>
      </c>
      <c r="H43" s="103"/>
      <c r="I43" s="103"/>
    </row>
    <row r="44" spans="1:9" ht="12">
      <c r="A44" s="106"/>
      <c r="B44" s="106"/>
      <c r="C44" s="106"/>
      <c r="D44" s="103"/>
      <c r="E44" s="103"/>
      <c r="F44" s="112"/>
      <c r="G44" s="103"/>
      <c r="H44" s="103"/>
      <c r="I44" s="103"/>
    </row>
    <row r="45" spans="1:9" ht="12">
      <c r="A45" s="106" t="s">
        <v>35</v>
      </c>
      <c r="B45" s="111" t="s">
        <v>36</v>
      </c>
      <c r="C45" s="99"/>
      <c r="D45" s="103">
        <v>431644.79</v>
      </c>
      <c r="E45" s="105">
        <v>174398.47</v>
      </c>
      <c r="F45" s="99"/>
      <c r="G45" s="103">
        <v>606043.26</v>
      </c>
      <c r="H45" s="103"/>
      <c r="I45" s="103"/>
    </row>
    <row r="46" spans="1:9" ht="12">
      <c r="A46" s="108" t="s">
        <v>171</v>
      </c>
      <c r="B46" s="107" t="s">
        <v>170</v>
      </c>
      <c r="C46" s="104"/>
      <c r="D46" s="103">
        <v>0</v>
      </c>
      <c r="E46" s="105">
        <v>120490.8</v>
      </c>
      <c r="F46" s="104"/>
      <c r="G46" s="103">
        <v>120490.8</v>
      </c>
      <c r="H46" s="103"/>
      <c r="I46" s="103"/>
    </row>
    <row r="47" spans="1:9" ht="12">
      <c r="A47" s="102"/>
      <c r="B47" s="102" t="s">
        <v>5</v>
      </c>
      <c r="C47" s="102" t="s">
        <v>6</v>
      </c>
      <c r="D47" s="98">
        <v>0</v>
      </c>
      <c r="E47" s="100">
        <v>120490.8</v>
      </c>
      <c r="F47" s="104"/>
      <c r="G47" s="98">
        <v>120490.8</v>
      </c>
      <c r="H47" s="98"/>
      <c r="I47" s="98"/>
    </row>
    <row r="48" spans="1:9" ht="12">
      <c r="A48" s="102"/>
      <c r="B48" s="102" t="s">
        <v>27</v>
      </c>
      <c r="C48" s="102" t="s">
        <v>28</v>
      </c>
      <c r="D48" s="98">
        <v>0</v>
      </c>
      <c r="E48" s="100">
        <v>105090.8</v>
      </c>
      <c r="F48" s="104"/>
      <c r="G48" s="98">
        <v>105090.8</v>
      </c>
      <c r="H48" s="98">
        <v>0</v>
      </c>
      <c r="I48" s="98">
        <v>0</v>
      </c>
    </row>
    <row r="49" spans="1:9" ht="12">
      <c r="A49" s="106"/>
      <c r="B49" s="106" t="s">
        <v>29</v>
      </c>
      <c r="C49" s="106" t="s">
        <v>30</v>
      </c>
      <c r="D49" s="103">
        <v>0</v>
      </c>
      <c r="E49" s="105">
        <v>90206.67</v>
      </c>
      <c r="F49" s="104"/>
      <c r="G49" s="103">
        <v>90206.67</v>
      </c>
      <c r="H49" s="103"/>
      <c r="I49" s="103"/>
    </row>
    <row r="50" spans="1:9" ht="12">
      <c r="A50" s="106"/>
      <c r="B50" s="106" t="s">
        <v>33</v>
      </c>
      <c r="C50" s="106" t="s">
        <v>34</v>
      </c>
      <c r="D50" s="103">
        <v>0</v>
      </c>
      <c r="E50" s="105">
        <v>14884.13</v>
      </c>
      <c r="F50" s="104"/>
      <c r="G50" s="103">
        <v>14884.13</v>
      </c>
      <c r="H50" s="103"/>
      <c r="I50" s="103"/>
    </row>
    <row r="51" spans="1:9" ht="12">
      <c r="A51" s="102"/>
      <c r="B51" s="102" t="s">
        <v>7</v>
      </c>
      <c r="C51" s="102" t="s">
        <v>8</v>
      </c>
      <c r="D51" s="98">
        <v>0</v>
      </c>
      <c r="E51" s="100">
        <v>15400</v>
      </c>
      <c r="F51" s="104"/>
      <c r="G51" s="98">
        <v>15400</v>
      </c>
      <c r="H51" s="98">
        <v>0</v>
      </c>
      <c r="I51" s="98">
        <v>0</v>
      </c>
    </row>
    <row r="52" spans="1:9" ht="12">
      <c r="A52" s="106"/>
      <c r="B52" s="106" t="s">
        <v>9</v>
      </c>
      <c r="C52" s="106" t="s">
        <v>10</v>
      </c>
      <c r="D52" s="103">
        <v>0</v>
      </c>
      <c r="E52" s="105">
        <v>15400</v>
      </c>
      <c r="F52" s="104"/>
      <c r="G52" s="103">
        <v>15400</v>
      </c>
      <c r="H52" s="103"/>
      <c r="I52" s="103"/>
    </row>
    <row r="53" spans="1:9" ht="12">
      <c r="A53" s="108"/>
      <c r="B53" s="107"/>
      <c r="C53" s="104"/>
      <c r="D53" s="109"/>
      <c r="E53" s="110"/>
      <c r="F53" s="104"/>
      <c r="G53" s="109"/>
      <c r="H53" s="109"/>
      <c r="I53" s="109"/>
    </row>
    <row r="54" spans="1:9" ht="12">
      <c r="A54" s="108" t="s">
        <v>37</v>
      </c>
      <c r="B54" s="107" t="s">
        <v>38</v>
      </c>
      <c r="C54" s="104"/>
      <c r="D54" s="103">
        <v>30000</v>
      </c>
      <c r="E54" s="105">
        <v>-15000</v>
      </c>
      <c r="F54" s="104"/>
      <c r="G54" s="103">
        <v>15000</v>
      </c>
      <c r="H54" s="103"/>
      <c r="I54" s="103"/>
    </row>
    <row r="55" spans="1:9" ht="12">
      <c r="A55" s="102"/>
      <c r="B55" s="102" t="s">
        <v>5</v>
      </c>
      <c r="C55" s="102" t="s">
        <v>6</v>
      </c>
      <c r="D55" s="98">
        <v>30000</v>
      </c>
      <c r="E55" s="100">
        <v>-15000</v>
      </c>
      <c r="F55" s="104"/>
      <c r="G55" s="98">
        <v>15000</v>
      </c>
      <c r="H55" s="98"/>
      <c r="I55" s="98"/>
    </row>
    <row r="56" spans="1:9" ht="12">
      <c r="A56" s="102"/>
      <c r="B56" s="102" t="s">
        <v>27</v>
      </c>
      <c r="C56" s="102" t="s">
        <v>28</v>
      </c>
      <c r="D56" s="98">
        <v>4000</v>
      </c>
      <c r="E56" s="100">
        <v>-3000</v>
      </c>
      <c r="F56" s="104"/>
      <c r="G56" s="98">
        <v>1000</v>
      </c>
      <c r="H56" s="98">
        <v>2000</v>
      </c>
      <c r="I56" s="98">
        <v>4000</v>
      </c>
    </row>
    <row r="57" spans="1:9" ht="12">
      <c r="A57" s="106"/>
      <c r="B57" s="106" t="s">
        <v>31</v>
      </c>
      <c r="C57" s="106" t="s">
        <v>32</v>
      </c>
      <c r="D57" s="103">
        <v>4000</v>
      </c>
      <c r="E57" s="105">
        <v>-3000</v>
      </c>
      <c r="F57" s="104"/>
      <c r="G57" s="103">
        <v>1000</v>
      </c>
      <c r="H57" s="103"/>
      <c r="I57" s="103"/>
    </row>
    <row r="58" spans="1:9" ht="12">
      <c r="A58" s="102"/>
      <c r="B58" s="102" t="s">
        <v>7</v>
      </c>
      <c r="C58" s="102" t="s">
        <v>8</v>
      </c>
      <c r="D58" s="98">
        <v>26000</v>
      </c>
      <c r="E58" s="100">
        <v>-12000</v>
      </c>
      <c r="F58" s="104"/>
      <c r="G58" s="98">
        <v>14000</v>
      </c>
      <c r="H58" s="98">
        <v>13000</v>
      </c>
      <c r="I58" s="98">
        <v>26000</v>
      </c>
    </row>
    <row r="59" spans="1:9" ht="12">
      <c r="A59" s="106"/>
      <c r="B59" s="106" t="s">
        <v>9</v>
      </c>
      <c r="C59" s="106" t="s">
        <v>10</v>
      </c>
      <c r="D59" s="103">
        <v>6000</v>
      </c>
      <c r="E59" s="105">
        <v>-3000</v>
      </c>
      <c r="F59" s="104"/>
      <c r="G59" s="103">
        <v>3000</v>
      </c>
      <c r="H59" s="103"/>
      <c r="I59" s="103"/>
    </row>
    <row r="60" spans="1:9" ht="12">
      <c r="A60" s="106"/>
      <c r="B60" s="106" t="s">
        <v>11</v>
      </c>
      <c r="C60" s="106" t="s">
        <v>12</v>
      </c>
      <c r="D60" s="103">
        <v>8500</v>
      </c>
      <c r="E60" s="105">
        <v>-3500</v>
      </c>
      <c r="F60" s="104"/>
      <c r="G60" s="103">
        <v>5000</v>
      </c>
      <c r="H60" s="103"/>
      <c r="I60" s="103"/>
    </row>
    <row r="61" spans="1:9" ht="12">
      <c r="A61" s="106"/>
      <c r="B61" s="106" t="s">
        <v>13</v>
      </c>
      <c r="C61" s="106" t="s">
        <v>14</v>
      </c>
      <c r="D61" s="103">
        <v>9000</v>
      </c>
      <c r="E61" s="105">
        <v>-3500</v>
      </c>
      <c r="F61" s="104"/>
      <c r="G61" s="103">
        <v>5500</v>
      </c>
      <c r="H61" s="103"/>
      <c r="I61" s="103"/>
    </row>
    <row r="62" spans="1:9" ht="12">
      <c r="A62" s="106"/>
      <c r="B62" s="106" t="s">
        <v>15</v>
      </c>
      <c r="C62" s="106" t="s">
        <v>16</v>
      </c>
      <c r="D62" s="103">
        <v>2500</v>
      </c>
      <c r="E62" s="105">
        <v>-2000</v>
      </c>
      <c r="F62" s="104"/>
      <c r="G62" s="103">
        <v>500</v>
      </c>
      <c r="H62" s="103"/>
      <c r="I62" s="103"/>
    </row>
    <row r="63" spans="1:9" ht="12">
      <c r="A63" s="108"/>
      <c r="B63" s="107"/>
      <c r="C63" s="104"/>
      <c r="D63" s="109"/>
      <c r="E63" s="110"/>
      <c r="F63" s="104"/>
      <c r="G63" s="109"/>
      <c r="H63" s="109"/>
      <c r="I63" s="109"/>
    </row>
    <row r="64" spans="1:9" ht="12">
      <c r="A64" s="108" t="s">
        <v>169</v>
      </c>
      <c r="B64" s="107" t="s">
        <v>168</v>
      </c>
      <c r="C64" s="104"/>
      <c r="D64" s="103">
        <v>0</v>
      </c>
      <c r="E64" s="105">
        <v>4817.45</v>
      </c>
      <c r="F64" s="104"/>
      <c r="G64" s="103">
        <v>4817.45</v>
      </c>
      <c r="H64" s="103"/>
      <c r="I64" s="103"/>
    </row>
    <row r="65" spans="1:9" ht="12">
      <c r="A65" s="102"/>
      <c r="B65" s="102" t="s">
        <v>5</v>
      </c>
      <c r="C65" s="102" t="s">
        <v>6</v>
      </c>
      <c r="D65" s="98">
        <v>0</v>
      </c>
      <c r="E65" s="100">
        <v>4817.45</v>
      </c>
      <c r="F65" s="104"/>
      <c r="G65" s="98">
        <v>4817.45</v>
      </c>
      <c r="H65" s="98"/>
      <c r="I65" s="98"/>
    </row>
    <row r="66" spans="1:9" ht="12">
      <c r="A66" s="102"/>
      <c r="B66" s="102" t="s">
        <v>7</v>
      </c>
      <c r="C66" s="102" t="s">
        <v>8</v>
      </c>
      <c r="D66" s="98">
        <v>0</v>
      </c>
      <c r="E66" s="100">
        <v>4817.45</v>
      </c>
      <c r="F66" s="104"/>
      <c r="G66" s="98">
        <v>4817.45</v>
      </c>
      <c r="H66" s="98">
        <v>0</v>
      </c>
      <c r="I66" s="98">
        <v>0</v>
      </c>
    </row>
    <row r="67" spans="1:9" ht="12">
      <c r="A67" s="106"/>
      <c r="B67" s="106" t="s">
        <v>15</v>
      </c>
      <c r="C67" s="106" t="s">
        <v>16</v>
      </c>
      <c r="D67" s="103">
        <v>0</v>
      </c>
      <c r="E67" s="105">
        <v>4817.45</v>
      </c>
      <c r="F67" s="104"/>
      <c r="G67" s="103">
        <v>4817.45</v>
      </c>
      <c r="H67" s="103"/>
      <c r="I67" s="103"/>
    </row>
    <row r="68" spans="1:9" ht="12">
      <c r="A68" s="108"/>
      <c r="B68" s="107"/>
      <c r="C68" s="104"/>
      <c r="D68" s="109"/>
      <c r="E68" s="110"/>
      <c r="F68" s="104"/>
      <c r="G68" s="109"/>
      <c r="H68" s="109"/>
      <c r="I68" s="109"/>
    </row>
    <row r="69" spans="1:9" ht="12">
      <c r="A69" s="108" t="s">
        <v>40</v>
      </c>
      <c r="B69" s="107" t="s">
        <v>41</v>
      </c>
      <c r="C69" s="104"/>
      <c r="D69" s="103">
        <v>378644.79</v>
      </c>
      <c r="E69" s="105">
        <v>74090.22</v>
      </c>
      <c r="F69" s="104"/>
      <c r="G69" s="103">
        <v>452735.01</v>
      </c>
      <c r="H69" s="103"/>
      <c r="I69" s="103"/>
    </row>
    <row r="70" spans="1:9" ht="12">
      <c r="A70" s="102"/>
      <c r="B70" s="102" t="s">
        <v>5</v>
      </c>
      <c r="C70" s="102" t="s">
        <v>6</v>
      </c>
      <c r="D70" s="98">
        <v>378644.79</v>
      </c>
      <c r="E70" s="100">
        <v>74090.22</v>
      </c>
      <c r="F70" s="104"/>
      <c r="G70" s="98">
        <v>452735.01</v>
      </c>
      <c r="H70" s="98"/>
      <c r="I70" s="98"/>
    </row>
    <row r="71" spans="1:9" ht="12">
      <c r="A71" s="102"/>
      <c r="B71" s="102" t="s">
        <v>27</v>
      </c>
      <c r="C71" s="102" t="s">
        <v>28</v>
      </c>
      <c r="D71" s="98">
        <v>0</v>
      </c>
      <c r="E71" s="100">
        <v>18306.4</v>
      </c>
      <c r="F71" s="104"/>
      <c r="G71" s="98">
        <v>18306.4</v>
      </c>
      <c r="H71" s="98">
        <v>10750</v>
      </c>
      <c r="I71" s="98">
        <v>0</v>
      </c>
    </row>
    <row r="72" spans="1:9" ht="12">
      <c r="A72" s="106"/>
      <c r="B72" s="106" t="s">
        <v>29</v>
      </c>
      <c r="C72" s="106" t="s">
        <v>30</v>
      </c>
      <c r="D72" s="103">
        <v>0</v>
      </c>
      <c r="E72" s="105">
        <v>7000</v>
      </c>
      <c r="F72" s="104"/>
      <c r="G72" s="103">
        <v>7000</v>
      </c>
      <c r="H72" s="103"/>
      <c r="I72" s="103"/>
    </row>
    <row r="73" spans="1:9" ht="12">
      <c r="A73" s="106"/>
      <c r="B73" s="106" t="s">
        <v>31</v>
      </c>
      <c r="C73" s="106" t="s">
        <v>32</v>
      </c>
      <c r="D73" s="103">
        <v>0</v>
      </c>
      <c r="E73" s="105">
        <v>9500</v>
      </c>
      <c r="F73" s="104"/>
      <c r="G73" s="103">
        <v>9500</v>
      </c>
      <c r="H73" s="103"/>
      <c r="I73" s="103"/>
    </row>
    <row r="74" spans="1:9" ht="12">
      <c r="A74" s="106"/>
      <c r="B74" s="106" t="s">
        <v>33</v>
      </c>
      <c r="C74" s="106" t="s">
        <v>34</v>
      </c>
      <c r="D74" s="103">
        <v>0</v>
      </c>
      <c r="E74" s="105">
        <v>1806.4</v>
      </c>
      <c r="F74" s="104"/>
      <c r="G74" s="103">
        <v>1806.4</v>
      </c>
      <c r="H74" s="103"/>
      <c r="I74" s="103"/>
    </row>
    <row r="75" spans="1:9" ht="12">
      <c r="A75" s="102"/>
      <c r="B75" s="102" t="s">
        <v>7</v>
      </c>
      <c r="C75" s="102" t="s">
        <v>8</v>
      </c>
      <c r="D75" s="98">
        <v>374944.79</v>
      </c>
      <c r="E75" s="100">
        <v>55783.82</v>
      </c>
      <c r="F75" s="104"/>
      <c r="G75" s="98">
        <v>430728.61</v>
      </c>
      <c r="H75" s="98">
        <v>374944.79</v>
      </c>
      <c r="I75" s="98">
        <v>0</v>
      </c>
    </row>
    <row r="76" spans="1:9" ht="12">
      <c r="A76" s="106"/>
      <c r="B76" s="106" t="s">
        <v>9</v>
      </c>
      <c r="C76" s="106" t="s">
        <v>10</v>
      </c>
      <c r="D76" s="103">
        <v>199026.66</v>
      </c>
      <c r="E76" s="105">
        <v>55783.82</v>
      </c>
      <c r="F76" s="104"/>
      <c r="G76" s="103">
        <v>254810.48</v>
      </c>
      <c r="H76" s="103"/>
      <c r="I76" s="103"/>
    </row>
    <row r="77" spans="1:9" ht="12">
      <c r="A77" s="106"/>
      <c r="B77" s="106" t="s">
        <v>11</v>
      </c>
      <c r="C77" s="106" t="s">
        <v>12</v>
      </c>
      <c r="D77" s="103">
        <v>7400</v>
      </c>
      <c r="E77" s="105">
        <v>0</v>
      </c>
      <c r="F77" s="104"/>
      <c r="G77" s="103">
        <v>7400</v>
      </c>
      <c r="H77" s="103"/>
      <c r="I77" s="103"/>
    </row>
    <row r="78" spans="1:9" ht="12">
      <c r="A78" s="106"/>
      <c r="B78" s="106" t="s">
        <v>13</v>
      </c>
      <c r="C78" s="106" t="s">
        <v>14</v>
      </c>
      <c r="D78" s="103">
        <v>127818.13</v>
      </c>
      <c r="E78" s="105">
        <v>0</v>
      </c>
      <c r="F78" s="104"/>
      <c r="G78" s="103">
        <v>127818.13</v>
      </c>
      <c r="H78" s="103"/>
      <c r="I78" s="103"/>
    </row>
    <row r="79" spans="1:9" ht="12">
      <c r="A79" s="106"/>
      <c r="B79" s="106" t="s">
        <v>15</v>
      </c>
      <c r="C79" s="106" t="s">
        <v>16</v>
      </c>
      <c r="D79" s="103">
        <v>40700</v>
      </c>
      <c r="E79" s="105">
        <v>0</v>
      </c>
      <c r="F79" s="104"/>
      <c r="G79" s="103">
        <v>40700</v>
      </c>
      <c r="H79" s="103"/>
      <c r="I79" s="103"/>
    </row>
    <row r="80" spans="1:9" ht="12">
      <c r="A80" s="102"/>
      <c r="B80" s="102" t="s">
        <v>17</v>
      </c>
      <c r="C80" s="102" t="s">
        <v>18</v>
      </c>
      <c r="D80" s="98">
        <v>3700</v>
      </c>
      <c r="E80" s="100">
        <v>0</v>
      </c>
      <c r="F80" s="104"/>
      <c r="G80" s="98">
        <v>3700</v>
      </c>
      <c r="H80" s="98">
        <v>3700</v>
      </c>
      <c r="I80" s="98">
        <v>0</v>
      </c>
    </row>
    <row r="81" spans="1:9" ht="12">
      <c r="A81" s="106"/>
      <c r="B81" s="106" t="s">
        <v>19</v>
      </c>
      <c r="C81" s="106" t="s">
        <v>20</v>
      </c>
      <c r="D81" s="103">
        <v>3700</v>
      </c>
      <c r="E81" s="105">
        <v>0</v>
      </c>
      <c r="F81" s="104"/>
      <c r="G81" s="103">
        <v>3700</v>
      </c>
      <c r="H81" s="103"/>
      <c r="I81" s="103"/>
    </row>
    <row r="82" spans="1:9" ht="12">
      <c r="A82" s="108"/>
      <c r="B82" s="107"/>
      <c r="C82" s="104"/>
      <c r="D82" s="109"/>
      <c r="E82" s="110"/>
      <c r="F82" s="104"/>
      <c r="G82" s="109"/>
      <c r="H82" s="109"/>
      <c r="I82" s="109"/>
    </row>
    <row r="83" spans="1:9" ht="12">
      <c r="A83" s="108" t="s">
        <v>42</v>
      </c>
      <c r="B83" s="107" t="s">
        <v>43</v>
      </c>
      <c r="C83" s="104"/>
      <c r="D83" s="103">
        <v>10000</v>
      </c>
      <c r="E83" s="105">
        <v>-10000</v>
      </c>
      <c r="F83" s="104"/>
      <c r="G83" s="103">
        <v>0</v>
      </c>
      <c r="H83" s="103"/>
      <c r="I83" s="103"/>
    </row>
    <row r="84" spans="1:9" ht="12">
      <c r="A84" s="102"/>
      <c r="B84" s="102" t="s">
        <v>5</v>
      </c>
      <c r="C84" s="102" t="s">
        <v>6</v>
      </c>
      <c r="D84" s="98">
        <v>10000</v>
      </c>
      <c r="E84" s="100">
        <v>-10000</v>
      </c>
      <c r="F84" s="104"/>
      <c r="G84" s="98">
        <v>0</v>
      </c>
      <c r="H84" s="98"/>
      <c r="I84" s="98"/>
    </row>
    <row r="85" spans="1:9" ht="12">
      <c r="A85" s="102"/>
      <c r="B85" s="102" t="s">
        <v>7</v>
      </c>
      <c r="C85" s="102" t="s">
        <v>8</v>
      </c>
      <c r="D85" s="98">
        <v>10000</v>
      </c>
      <c r="E85" s="100">
        <v>-10000</v>
      </c>
      <c r="F85" s="104"/>
      <c r="G85" s="98">
        <v>0</v>
      </c>
      <c r="H85" s="98">
        <v>10000</v>
      </c>
      <c r="I85" s="98">
        <v>10000</v>
      </c>
    </row>
    <row r="86" spans="1:9" ht="12">
      <c r="A86" s="106"/>
      <c r="B86" s="106" t="s">
        <v>9</v>
      </c>
      <c r="C86" s="106" t="s">
        <v>10</v>
      </c>
      <c r="D86" s="103">
        <v>2500</v>
      </c>
      <c r="E86" s="105">
        <v>-2500</v>
      </c>
      <c r="F86" s="104"/>
      <c r="G86" s="103">
        <v>0</v>
      </c>
      <c r="H86" s="103"/>
      <c r="I86" s="103"/>
    </row>
    <row r="87" spans="1:9" ht="12">
      <c r="A87" s="106"/>
      <c r="B87" s="106" t="s">
        <v>11</v>
      </c>
      <c r="C87" s="106" t="s">
        <v>12</v>
      </c>
      <c r="D87" s="103">
        <v>6000</v>
      </c>
      <c r="E87" s="105">
        <v>-6000</v>
      </c>
      <c r="F87" s="104"/>
      <c r="G87" s="103">
        <v>0</v>
      </c>
      <c r="H87" s="103"/>
      <c r="I87" s="103"/>
    </row>
    <row r="88" spans="1:9" ht="12">
      <c r="A88" s="106"/>
      <c r="B88" s="106" t="s">
        <v>13</v>
      </c>
      <c r="C88" s="106" t="s">
        <v>14</v>
      </c>
      <c r="D88" s="103">
        <v>1500</v>
      </c>
      <c r="E88" s="105">
        <v>-1500</v>
      </c>
      <c r="F88" s="104"/>
      <c r="G88" s="103">
        <v>0</v>
      </c>
      <c r="H88" s="103"/>
      <c r="I88" s="103"/>
    </row>
    <row r="89" spans="1:9" ht="12">
      <c r="A89" s="108"/>
      <c r="B89" s="107"/>
      <c r="C89" s="104"/>
      <c r="D89" s="109"/>
      <c r="E89" s="110"/>
      <c r="F89" s="104"/>
      <c r="G89" s="109"/>
      <c r="H89" s="109"/>
      <c r="I89" s="109"/>
    </row>
    <row r="90" spans="1:9" ht="12">
      <c r="A90" s="108" t="s">
        <v>44</v>
      </c>
      <c r="B90" s="107" t="s">
        <v>45</v>
      </c>
      <c r="C90" s="104"/>
      <c r="D90" s="103">
        <v>13000</v>
      </c>
      <c r="E90" s="105">
        <v>0</v>
      </c>
      <c r="F90" s="104"/>
      <c r="G90" s="103">
        <v>13000</v>
      </c>
      <c r="H90" s="103"/>
      <c r="I90" s="103"/>
    </row>
    <row r="91" spans="1:9" ht="12">
      <c r="A91" s="102"/>
      <c r="B91" s="102" t="s">
        <v>5</v>
      </c>
      <c r="C91" s="102" t="s">
        <v>6</v>
      </c>
      <c r="D91" s="98">
        <v>13000</v>
      </c>
      <c r="E91" s="100">
        <v>0</v>
      </c>
      <c r="F91" s="104"/>
      <c r="G91" s="98">
        <v>13000</v>
      </c>
      <c r="H91" s="98"/>
      <c r="I91" s="98"/>
    </row>
    <row r="92" spans="1:9" ht="12">
      <c r="A92" s="102"/>
      <c r="B92" s="102" t="s">
        <v>27</v>
      </c>
      <c r="C92" s="102" t="s">
        <v>28</v>
      </c>
      <c r="D92" s="98">
        <v>1150</v>
      </c>
      <c r="E92" s="100">
        <v>0</v>
      </c>
      <c r="F92" s="104"/>
      <c r="G92" s="98">
        <v>1150</v>
      </c>
      <c r="H92" s="98">
        <v>0</v>
      </c>
      <c r="I92" s="98">
        <v>0</v>
      </c>
    </row>
    <row r="93" spans="1:9" ht="12">
      <c r="A93" s="106"/>
      <c r="B93" s="106" t="s">
        <v>31</v>
      </c>
      <c r="C93" s="106" t="s">
        <v>32</v>
      </c>
      <c r="D93" s="103">
        <v>1150</v>
      </c>
      <c r="E93" s="105">
        <v>0</v>
      </c>
      <c r="F93" s="104"/>
      <c r="G93" s="103">
        <v>1150</v>
      </c>
      <c r="H93" s="103"/>
      <c r="I93" s="103"/>
    </row>
    <row r="94" spans="1:9" ht="12">
      <c r="A94" s="102"/>
      <c r="B94" s="102" t="s">
        <v>7</v>
      </c>
      <c r="C94" s="102" t="s">
        <v>8</v>
      </c>
      <c r="D94" s="98">
        <v>11850</v>
      </c>
      <c r="E94" s="100">
        <v>0</v>
      </c>
      <c r="F94" s="104"/>
      <c r="G94" s="98">
        <v>11850</v>
      </c>
      <c r="H94" s="98">
        <v>0</v>
      </c>
      <c r="I94" s="98">
        <v>0</v>
      </c>
    </row>
    <row r="95" spans="1:9" ht="12">
      <c r="A95" s="106"/>
      <c r="B95" s="106" t="s">
        <v>9</v>
      </c>
      <c r="C95" s="106" t="s">
        <v>10</v>
      </c>
      <c r="D95" s="103">
        <v>2000</v>
      </c>
      <c r="E95" s="105">
        <v>0</v>
      </c>
      <c r="F95" s="104"/>
      <c r="G95" s="103">
        <v>2000</v>
      </c>
      <c r="H95" s="103"/>
      <c r="I95" s="103"/>
    </row>
    <row r="96" spans="1:9" ht="12">
      <c r="A96" s="106"/>
      <c r="B96" s="106" t="s">
        <v>11</v>
      </c>
      <c r="C96" s="106" t="s">
        <v>12</v>
      </c>
      <c r="D96" s="103">
        <v>2200</v>
      </c>
      <c r="E96" s="105">
        <v>0</v>
      </c>
      <c r="F96" s="104"/>
      <c r="G96" s="103">
        <v>2200</v>
      </c>
      <c r="H96" s="103"/>
      <c r="I96" s="103"/>
    </row>
    <row r="97" spans="1:9" ht="12">
      <c r="A97" s="106"/>
      <c r="B97" s="106" t="s">
        <v>13</v>
      </c>
      <c r="C97" s="106" t="s">
        <v>14</v>
      </c>
      <c r="D97" s="103">
        <v>5000</v>
      </c>
      <c r="E97" s="105">
        <v>0</v>
      </c>
      <c r="F97" s="104"/>
      <c r="G97" s="103">
        <v>5000</v>
      </c>
      <c r="H97" s="103"/>
      <c r="I97" s="103"/>
    </row>
    <row r="98" spans="1:9" ht="12">
      <c r="A98" s="106"/>
      <c r="B98" s="106" t="s">
        <v>15</v>
      </c>
      <c r="C98" s="106" t="s">
        <v>16</v>
      </c>
      <c r="D98" s="103">
        <v>2650</v>
      </c>
      <c r="E98" s="105">
        <v>0</v>
      </c>
      <c r="F98" s="104"/>
      <c r="G98" s="103">
        <v>2650</v>
      </c>
      <c r="H98" s="103"/>
      <c r="I98" s="103"/>
    </row>
    <row r="99" spans="1:9" ht="12">
      <c r="A99" s="106"/>
      <c r="B99" s="106"/>
      <c r="C99" s="106"/>
      <c r="D99" s="103"/>
      <c r="E99" s="103"/>
      <c r="F99" s="112"/>
      <c r="G99" s="103"/>
      <c r="H99" s="103"/>
      <c r="I99" s="103"/>
    </row>
    <row r="100" spans="1:9" ht="12">
      <c r="A100" s="106" t="s">
        <v>167</v>
      </c>
      <c r="B100" s="111" t="s">
        <v>36</v>
      </c>
      <c r="C100" s="99"/>
      <c r="D100" s="103">
        <v>0</v>
      </c>
      <c r="E100" s="105">
        <v>300000</v>
      </c>
      <c r="F100" s="99"/>
      <c r="G100" s="103">
        <v>300000</v>
      </c>
      <c r="H100" s="103"/>
      <c r="I100" s="103"/>
    </row>
    <row r="101" spans="1:9" ht="12">
      <c r="A101" s="108" t="s">
        <v>166</v>
      </c>
      <c r="B101" s="107" t="s">
        <v>165</v>
      </c>
      <c r="C101" s="104"/>
      <c r="D101" s="103">
        <v>0</v>
      </c>
      <c r="E101" s="105">
        <v>300000</v>
      </c>
      <c r="F101" s="104"/>
      <c r="G101" s="103">
        <v>300000</v>
      </c>
      <c r="H101" s="103"/>
      <c r="I101" s="103"/>
    </row>
    <row r="102" spans="1:9" ht="12">
      <c r="A102" s="102"/>
      <c r="B102" s="102" t="s">
        <v>5</v>
      </c>
      <c r="C102" s="102" t="s">
        <v>6</v>
      </c>
      <c r="D102" s="98">
        <v>0</v>
      </c>
      <c r="E102" s="100">
        <v>300000</v>
      </c>
      <c r="F102" s="104"/>
      <c r="G102" s="98">
        <v>300000</v>
      </c>
      <c r="H102" s="98"/>
      <c r="I102" s="98"/>
    </row>
    <row r="103" spans="1:9" ht="12">
      <c r="A103" s="102"/>
      <c r="B103" s="102" t="s">
        <v>7</v>
      </c>
      <c r="C103" s="102" t="s">
        <v>8</v>
      </c>
      <c r="D103" s="98">
        <v>0</v>
      </c>
      <c r="E103" s="100">
        <v>300000</v>
      </c>
      <c r="F103" s="104"/>
      <c r="G103" s="98">
        <v>300000</v>
      </c>
      <c r="H103" s="98">
        <v>0</v>
      </c>
      <c r="I103" s="98">
        <v>0</v>
      </c>
    </row>
    <row r="104" spans="1:9" ht="12">
      <c r="A104" s="106"/>
      <c r="B104" s="106" t="s">
        <v>11</v>
      </c>
      <c r="C104" s="106" t="s">
        <v>12</v>
      </c>
      <c r="D104" s="103">
        <v>0</v>
      </c>
      <c r="E104" s="105">
        <v>300000</v>
      </c>
      <c r="F104" s="104"/>
      <c r="G104" s="103">
        <v>300000</v>
      </c>
      <c r="H104" s="103"/>
      <c r="I104" s="103"/>
    </row>
    <row r="105" spans="1:9" ht="12">
      <c r="A105" s="106"/>
      <c r="B105" s="106"/>
      <c r="C105" s="106"/>
      <c r="D105" s="103"/>
      <c r="E105" s="103"/>
      <c r="F105" s="112"/>
      <c r="G105" s="103"/>
      <c r="H105" s="103"/>
      <c r="I105" s="103"/>
    </row>
    <row r="106" spans="1:9" ht="12">
      <c r="A106" s="106" t="s">
        <v>164</v>
      </c>
      <c r="B106" s="111" t="s">
        <v>163</v>
      </c>
      <c r="C106" s="99"/>
      <c r="D106" s="103">
        <v>0</v>
      </c>
      <c r="E106" s="105">
        <v>66202.87</v>
      </c>
      <c r="F106" s="99"/>
      <c r="G106" s="103">
        <v>66202.87</v>
      </c>
      <c r="H106" s="103"/>
      <c r="I106" s="103"/>
    </row>
    <row r="107" spans="1:9" ht="12">
      <c r="A107" s="108" t="s">
        <v>162</v>
      </c>
      <c r="B107" s="107" t="s">
        <v>161</v>
      </c>
      <c r="C107" s="104"/>
      <c r="D107" s="103">
        <v>0</v>
      </c>
      <c r="E107" s="105">
        <v>66202.87</v>
      </c>
      <c r="F107" s="104"/>
      <c r="G107" s="103">
        <v>66202.87</v>
      </c>
      <c r="H107" s="103"/>
      <c r="I107" s="103"/>
    </row>
    <row r="108" spans="1:9" ht="12">
      <c r="A108" s="102"/>
      <c r="B108" s="102" t="s">
        <v>5</v>
      </c>
      <c r="C108" s="102" t="s">
        <v>6</v>
      </c>
      <c r="D108" s="98">
        <v>0</v>
      </c>
      <c r="E108" s="100">
        <v>66202.87</v>
      </c>
      <c r="F108" s="104"/>
      <c r="G108" s="98">
        <v>66202.87</v>
      </c>
      <c r="H108" s="98"/>
      <c r="I108" s="98"/>
    </row>
    <row r="109" spans="1:9" ht="12">
      <c r="A109" s="102"/>
      <c r="B109" s="102" t="s">
        <v>7</v>
      </c>
      <c r="C109" s="102" t="s">
        <v>8</v>
      </c>
      <c r="D109" s="98">
        <v>0</v>
      </c>
      <c r="E109" s="100">
        <v>66202.87</v>
      </c>
      <c r="F109" s="104"/>
      <c r="G109" s="98">
        <v>66202.87</v>
      </c>
      <c r="H109" s="98">
        <v>0</v>
      </c>
      <c r="I109" s="98">
        <v>0</v>
      </c>
    </row>
    <row r="110" spans="1:9" ht="12">
      <c r="A110" s="106"/>
      <c r="B110" s="106" t="s">
        <v>13</v>
      </c>
      <c r="C110" s="106" t="s">
        <v>14</v>
      </c>
      <c r="D110" s="103">
        <v>0</v>
      </c>
      <c r="E110" s="105">
        <v>66202.87</v>
      </c>
      <c r="F110" s="104"/>
      <c r="G110" s="103">
        <v>66202.87</v>
      </c>
      <c r="H110" s="103"/>
      <c r="I110" s="103"/>
    </row>
    <row r="111" spans="1:9" ht="12">
      <c r="A111" s="106"/>
      <c r="B111" s="106"/>
      <c r="C111" s="106"/>
      <c r="D111" s="103"/>
      <c r="E111" s="103"/>
      <c r="F111" s="112"/>
      <c r="G111" s="103"/>
      <c r="H111" s="103"/>
      <c r="I111" s="103"/>
    </row>
    <row r="112" spans="1:9" ht="12">
      <c r="A112" s="106" t="s">
        <v>160</v>
      </c>
      <c r="B112" s="111" t="s">
        <v>159</v>
      </c>
      <c r="C112" s="99"/>
      <c r="D112" s="103">
        <v>0</v>
      </c>
      <c r="E112" s="105">
        <v>355171.75</v>
      </c>
      <c r="F112" s="99"/>
      <c r="G112" s="103">
        <v>355171.75</v>
      </c>
      <c r="H112" s="103">
        <v>0</v>
      </c>
      <c r="I112" s="103">
        <v>0</v>
      </c>
    </row>
    <row r="113" spans="1:9" ht="12">
      <c r="A113" s="108" t="s">
        <v>158</v>
      </c>
      <c r="B113" s="107" t="s">
        <v>157</v>
      </c>
      <c r="C113" s="104"/>
      <c r="D113" s="103">
        <v>0</v>
      </c>
      <c r="E113" s="105">
        <v>9900</v>
      </c>
      <c r="F113" s="104"/>
      <c r="G113" s="103">
        <v>9900</v>
      </c>
      <c r="H113" s="103"/>
      <c r="I113" s="103"/>
    </row>
    <row r="114" spans="1:14" ht="12">
      <c r="A114" s="102"/>
      <c r="B114" s="102" t="s">
        <v>46</v>
      </c>
      <c r="C114" s="102" t="s">
        <v>47</v>
      </c>
      <c r="D114" s="98">
        <v>0</v>
      </c>
      <c r="E114" s="100">
        <v>9900</v>
      </c>
      <c r="F114" s="104"/>
      <c r="G114" s="98">
        <v>9900</v>
      </c>
      <c r="H114" s="98"/>
      <c r="I114" s="98"/>
      <c r="N114" s="142"/>
    </row>
    <row r="115" spans="1:9" ht="24">
      <c r="A115" s="102"/>
      <c r="B115" s="102" t="s">
        <v>156</v>
      </c>
      <c r="C115" s="102" t="s">
        <v>155</v>
      </c>
      <c r="D115" s="98">
        <v>0</v>
      </c>
      <c r="E115" s="100">
        <v>9900</v>
      </c>
      <c r="F115" s="104"/>
      <c r="G115" s="98">
        <v>9900</v>
      </c>
      <c r="H115" s="98">
        <v>0</v>
      </c>
      <c r="I115" s="98">
        <v>0</v>
      </c>
    </row>
    <row r="116" spans="1:9" ht="12">
      <c r="A116" s="106"/>
      <c r="B116" s="106" t="s">
        <v>154</v>
      </c>
      <c r="C116" s="106" t="s">
        <v>153</v>
      </c>
      <c r="D116" s="103">
        <v>0</v>
      </c>
      <c r="E116" s="105">
        <v>9900</v>
      </c>
      <c r="F116" s="104"/>
      <c r="G116" s="103">
        <v>9900</v>
      </c>
      <c r="H116" s="103"/>
      <c r="I116" s="103"/>
    </row>
    <row r="117" spans="1:9" ht="12">
      <c r="A117" s="108"/>
      <c r="B117" s="107"/>
      <c r="C117" s="104"/>
      <c r="D117" s="109"/>
      <c r="E117" s="110"/>
      <c r="F117" s="104"/>
      <c r="G117" s="109"/>
      <c r="H117" s="109"/>
      <c r="I117" s="109"/>
    </row>
    <row r="118" spans="1:9" ht="12">
      <c r="A118" s="108" t="s">
        <v>152</v>
      </c>
      <c r="B118" s="107" t="s">
        <v>151</v>
      </c>
      <c r="C118" s="104"/>
      <c r="D118" s="103">
        <v>0</v>
      </c>
      <c r="E118" s="105">
        <v>345271.75</v>
      </c>
      <c r="F118" s="104"/>
      <c r="G118" s="103">
        <v>345271.75</v>
      </c>
      <c r="H118" s="103"/>
      <c r="I118" s="103"/>
    </row>
    <row r="119" spans="1:9" ht="12">
      <c r="A119" s="102"/>
      <c r="B119" s="102" t="s">
        <v>46</v>
      </c>
      <c r="C119" s="102" t="s">
        <v>47</v>
      </c>
      <c r="D119" s="98">
        <v>0</v>
      </c>
      <c r="E119" s="100">
        <v>345271.75</v>
      </c>
      <c r="F119" s="104"/>
      <c r="G119" s="98">
        <v>345271.75</v>
      </c>
      <c r="H119" s="98"/>
      <c r="I119" s="98"/>
    </row>
    <row r="120" spans="1:9" ht="24">
      <c r="A120" s="102"/>
      <c r="B120" s="102" t="s">
        <v>48</v>
      </c>
      <c r="C120" s="102" t="s">
        <v>49</v>
      </c>
      <c r="D120" s="98">
        <v>0</v>
      </c>
      <c r="E120" s="100">
        <v>345271.75</v>
      </c>
      <c r="F120" s="104"/>
      <c r="G120" s="98">
        <v>345271.75</v>
      </c>
      <c r="H120" s="98">
        <v>0</v>
      </c>
      <c r="I120" s="98">
        <v>0</v>
      </c>
    </row>
    <row r="121" spans="1:9" ht="12">
      <c r="A121" s="106"/>
      <c r="B121" s="106" t="s">
        <v>150</v>
      </c>
      <c r="C121" s="106" t="s">
        <v>149</v>
      </c>
      <c r="D121" s="103">
        <v>0</v>
      </c>
      <c r="E121" s="105">
        <v>345271.75</v>
      </c>
      <c r="F121" s="104"/>
      <c r="G121" s="103">
        <v>345271.75</v>
      </c>
      <c r="H121" s="103"/>
      <c r="I121" s="103"/>
    </row>
    <row r="122" spans="1:9" ht="12">
      <c r="A122" s="106"/>
      <c r="B122" s="106"/>
      <c r="C122" s="106"/>
      <c r="D122" s="103"/>
      <c r="E122" s="103"/>
      <c r="F122" s="112"/>
      <c r="G122" s="103"/>
      <c r="H122" s="103"/>
      <c r="I122" s="103"/>
    </row>
    <row r="123" spans="1:9" ht="12">
      <c r="A123" s="106" t="s">
        <v>52</v>
      </c>
      <c r="B123" s="111" t="s">
        <v>53</v>
      </c>
      <c r="C123" s="99"/>
      <c r="D123" s="103">
        <v>24705</v>
      </c>
      <c r="E123" s="105">
        <v>24481.46</v>
      </c>
      <c r="F123" s="99"/>
      <c r="G123" s="103">
        <v>49186.46</v>
      </c>
      <c r="H123" s="103"/>
      <c r="I123" s="103"/>
    </row>
    <row r="124" spans="1:9" ht="12">
      <c r="A124" s="108" t="s">
        <v>54</v>
      </c>
      <c r="B124" s="107" t="s">
        <v>55</v>
      </c>
      <c r="C124" s="104"/>
      <c r="D124" s="103">
        <v>24705</v>
      </c>
      <c r="E124" s="105">
        <v>20481.46</v>
      </c>
      <c r="F124" s="104"/>
      <c r="G124" s="103">
        <v>45186.46</v>
      </c>
      <c r="H124" s="103"/>
      <c r="I124" s="103"/>
    </row>
    <row r="125" spans="1:9" ht="12">
      <c r="A125" s="102"/>
      <c r="B125" s="102" t="s">
        <v>46</v>
      </c>
      <c r="C125" s="102" t="s">
        <v>47</v>
      </c>
      <c r="D125" s="98">
        <v>24705</v>
      </c>
      <c r="E125" s="100">
        <v>20481.46</v>
      </c>
      <c r="F125" s="104"/>
      <c r="G125" s="98">
        <v>45186.46</v>
      </c>
      <c r="H125" s="98"/>
      <c r="I125" s="98"/>
    </row>
    <row r="126" spans="1:9" ht="24">
      <c r="A126" s="102"/>
      <c r="B126" s="102" t="s">
        <v>48</v>
      </c>
      <c r="C126" s="102" t="s">
        <v>49</v>
      </c>
      <c r="D126" s="98">
        <v>24705</v>
      </c>
      <c r="E126" s="100">
        <v>20481.46</v>
      </c>
      <c r="F126" s="104"/>
      <c r="G126" s="98">
        <v>45186.46</v>
      </c>
      <c r="H126" s="98">
        <v>25005</v>
      </c>
      <c r="I126" s="98">
        <v>24605</v>
      </c>
    </row>
    <row r="127" spans="1:9" ht="12">
      <c r="A127" s="106"/>
      <c r="B127" s="106" t="s">
        <v>50</v>
      </c>
      <c r="C127" s="106" t="s">
        <v>51</v>
      </c>
      <c r="D127" s="103">
        <v>23600</v>
      </c>
      <c r="E127" s="105">
        <v>20481.46</v>
      </c>
      <c r="F127" s="104"/>
      <c r="G127" s="103">
        <v>44081.46</v>
      </c>
      <c r="H127" s="103"/>
      <c r="I127" s="103"/>
    </row>
    <row r="128" spans="1:9" ht="12">
      <c r="A128" s="106"/>
      <c r="B128" s="106" t="s">
        <v>56</v>
      </c>
      <c r="C128" s="106" t="s">
        <v>57</v>
      </c>
      <c r="D128" s="103">
        <v>1105</v>
      </c>
      <c r="E128" s="105">
        <v>0</v>
      </c>
      <c r="F128" s="104"/>
      <c r="G128" s="103">
        <v>1105</v>
      </c>
      <c r="H128" s="103"/>
      <c r="I128" s="103"/>
    </row>
    <row r="129" spans="1:9" ht="12">
      <c r="A129" s="108"/>
      <c r="B129" s="107"/>
      <c r="C129" s="104"/>
      <c r="D129" s="109"/>
      <c r="E129" s="110"/>
      <c r="F129" s="104"/>
      <c r="G129" s="109"/>
      <c r="H129" s="109"/>
      <c r="I129" s="109"/>
    </row>
    <row r="130" spans="1:9" ht="12">
      <c r="A130" s="108" t="s">
        <v>148</v>
      </c>
      <c r="B130" s="107" t="s">
        <v>147</v>
      </c>
      <c r="C130" s="104"/>
      <c r="D130" s="103">
        <v>0</v>
      </c>
      <c r="E130" s="105">
        <v>4000</v>
      </c>
      <c r="F130" s="104"/>
      <c r="G130" s="103">
        <v>4000</v>
      </c>
      <c r="H130" s="103"/>
      <c r="I130" s="103"/>
    </row>
    <row r="131" spans="1:9" ht="12">
      <c r="A131" s="102"/>
      <c r="B131" s="102" t="s">
        <v>46</v>
      </c>
      <c r="C131" s="102" t="s">
        <v>47</v>
      </c>
      <c r="D131" s="98">
        <v>0</v>
      </c>
      <c r="E131" s="100">
        <v>4000</v>
      </c>
      <c r="F131" s="104"/>
      <c r="G131" s="98">
        <v>4000</v>
      </c>
      <c r="H131" s="98"/>
      <c r="I131" s="98"/>
    </row>
    <row r="132" spans="1:9" ht="24">
      <c r="A132" s="102"/>
      <c r="B132" s="102" t="s">
        <v>48</v>
      </c>
      <c r="C132" s="102" t="s">
        <v>49</v>
      </c>
      <c r="D132" s="98">
        <v>0</v>
      </c>
      <c r="E132" s="100">
        <v>4000</v>
      </c>
      <c r="F132" s="104"/>
      <c r="G132" s="98">
        <v>4000</v>
      </c>
      <c r="H132" s="98">
        <v>0</v>
      </c>
      <c r="I132" s="98">
        <v>0</v>
      </c>
    </row>
    <row r="133" spans="1:9" ht="12">
      <c r="A133" s="106"/>
      <c r="B133" s="106" t="s">
        <v>56</v>
      </c>
      <c r="C133" s="106" t="s">
        <v>57</v>
      </c>
      <c r="D133" s="103">
        <v>0</v>
      </c>
      <c r="E133" s="105">
        <v>4000</v>
      </c>
      <c r="F133" s="104"/>
      <c r="G133" s="103">
        <v>4000</v>
      </c>
      <c r="H133" s="103"/>
      <c r="I133" s="103"/>
    </row>
    <row r="134" spans="1:9" ht="12">
      <c r="A134" s="102" t="s">
        <v>146</v>
      </c>
      <c r="B134" s="101" t="s">
        <v>0</v>
      </c>
      <c r="C134" s="99"/>
      <c r="D134" s="98">
        <v>7374168.96</v>
      </c>
      <c r="E134" s="100">
        <v>1849186.61</v>
      </c>
      <c r="F134" s="99"/>
      <c r="G134" s="98">
        <v>9223355.57</v>
      </c>
      <c r="H134" s="98">
        <v>7408318.46</v>
      </c>
      <c r="I134" s="98">
        <v>6982424.17</v>
      </c>
    </row>
    <row r="135" spans="1:9" ht="12">
      <c r="A135" s="97" t="s">
        <v>145</v>
      </c>
      <c r="B135" s="95"/>
      <c r="C135" s="95"/>
      <c r="D135" s="94" t="s">
        <v>58</v>
      </c>
      <c r="E135" s="96" t="s">
        <v>112</v>
      </c>
      <c r="F135" s="95"/>
      <c r="G135" s="94" t="s">
        <v>113</v>
      </c>
      <c r="H135" s="94" t="s">
        <v>144</v>
      </c>
      <c r="I135" s="94" t="s">
        <v>143</v>
      </c>
    </row>
    <row r="136" spans="1:9" ht="12">
      <c r="A136" s="93" t="s">
        <v>142</v>
      </c>
      <c r="B136" s="92" t="s">
        <v>39</v>
      </c>
      <c r="C136" s="90"/>
      <c r="D136" s="89">
        <v>53000</v>
      </c>
      <c r="E136" s="91">
        <v>279000</v>
      </c>
      <c r="F136" s="90"/>
      <c r="G136" s="89">
        <v>332000</v>
      </c>
      <c r="H136" s="89">
        <v>25000</v>
      </c>
      <c r="I136" s="89">
        <v>40000</v>
      </c>
    </row>
    <row r="137" spans="1:9" ht="12">
      <c r="A137" s="93" t="s">
        <v>7</v>
      </c>
      <c r="B137" s="92" t="s">
        <v>141</v>
      </c>
      <c r="C137" s="90"/>
      <c r="D137" s="89">
        <v>4205</v>
      </c>
      <c r="E137" s="91">
        <v>0</v>
      </c>
      <c r="F137" s="90"/>
      <c r="G137" s="89">
        <v>4205</v>
      </c>
      <c r="H137" s="89">
        <v>8405</v>
      </c>
      <c r="I137" s="89">
        <v>4205</v>
      </c>
    </row>
    <row r="138" spans="1:9" ht="12">
      <c r="A138" s="93" t="s">
        <v>140</v>
      </c>
      <c r="B138" s="92" t="s">
        <v>139</v>
      </c>
      <c r="C138" s="90"/>
      <c r="D138" s="89">
        <v>33600</v>
      </c>
      <c r="E138" s="91">
        <v>20481.46</v>
      </c>
      <c r="F138" s="90"/>
      <c r="G138" s="89">
        <v>54081.46</v>
      </c>
      <c r="H138" s="89">
        <v>34000</v>
      </c>
      <c r="I138" s="89">
        <v>33600</v>
      </c>
    </row>
    <row r="139" spans="1:9" ht="12">
      <c r="A139" s="93" t="s">
        <v>138</v>
      </c>
      <c r="B139" s="92" t="s">
        <v>137</v>
      </c>
      <c r="C139" s="90"/>
      <c r="D139" s="89">
        <v>1041619.17</v>
      </c>
      <c r="E139" s="91">
        <v>257811.09</v>
      </c>
      <c r="F139" s="90"/>
      <c r="G139" s="89">
        <v>1299430.26</v>
      </c>
      <c r="H139" s="89">
        <v>1038918.67</v>
      </c>
      <c r="I139" s="89">
        <v>1041619.17</v>
      </c>
    </row>
    <row r="140" spans="1:9" ht="12">
      <c r="A140" s="93" t="s">
        <v>136</v>
      </c>
      <c r="B140" s="92" t="s">
        <v>135</v>
      </c>
      <c r="C140" s="90"/>
      <c r="D140" s="89">
        <v>0</v>
      </c>
      <c r="E140" s="91">
        <v>26748</v>
      </c>
      <c r="F140" s="90"/>
      <c r="G140" s="89">
        <v>26748</v>
      </c>
      <c r="H140" s="89">
        <v>10750</v>
      </c>
      <c r="I140" s="89">
        <v>0</v>
      </c>
    </row>
    <row r="141" spans="1:9" ht="12">
      <c r="A141" s="93" t="s">
        <v>134</v>
      </c>
      <c r="B141" s="92" t="s">
        <v>133</v>
      </c>
      <c r="C141" s="90"/>
      <c r="D141" s="89">
        <v>6240644.79</v>
      </c>
      <c r="E141" s="91">
        <v>919250.47</v>
      </c>
      <c r="F141" s="90"/>
      <c r="G141" s="89">
        <v>7159895.26</v>
      </c>
      <c r="H141" s="89">
        <v>6290244.79</v>
      </c>
      <c r="I141" s="89">
        <v>5862000</v>
      </c>
    </row>
    <row r="142" spans="1:9" ht="12">
      <c r="A142" s="93" t="s">
        <v>132</v>
      </c>
      <c r="B142" s="92" t="s">
        <v>131</v>
      </c>
      <c r="C142" s="90"/>
      <c r="D142" s="89">
        <v>0</v>
      </c>
      <c r="E142" s="91">
        <v>623.84</v>
      </c>
      <c r="F142" s="90"/>
      <c r="G142" s="89">
        <v>623.84</v>
      </c>
      <c r="H142" s="89">
        <v>0</v>
      </c>
      <c r="I142" s="89">
        <v>0</v>
      </c>
    </row>
    <row r="143" spans="1:9" ht="12">
      <c r="A143" s="93" t="s">
        <v>130</v>
      </c>
      <c r="B143" s="92" t="s">
        <v>129</v>
      </c>
      <c r="C143" s="90"/>
      <c r="D143" s="89">
        <v>1100</v>
      </c>
      <c r="E143" s="91">
        <v>0</v>
      </c>
      <c r="F143" s="90"/>
      <c r="G143" s="89">
        <v>1100</v>
      </c>
      <c r="H143" s="89">
        <v>1000</v>
      </c>
      <c r="I143" s="89">
        <v>1000</v>
      </c>
    </row>
    <row r="144" spans="1:9" ht="12">
      <c r="A144" s="93" t="s">
        <v>128</v>
      </c>
      <c r="B144" s="92" t="s">
        <v>127</v>
      </c>
      <c r="C144" s="90"/>
      <c r="D144" s="89">
        <v>0</v>
      </c>
      <c r="E144" s="91">
        <v>345271.75</v>
      </c>
      <c r="F144" s="90"/>
      <c r="G144" s="89">
        <v>345271.75</v>
      </c>
      <c r="H144" s="89">
        <v>0</v>
      </c>
      <c r="I144" s="89">
        <v>0</v>
      </c>
    </row>
    <row r="145" spans="1:9" ht="12">
      <c r="A145" s="88" t="s">
        <v>126</v>
      </c>
      <c r="B145" s="87"/>
      <c r="C145" s="85"/>
      <c r="D145" s="84">
        <v>7374168.96</v>
      </c>
      <c r="E145" s="86">
        <v>1849186.61</v>
      </c>
      <c r="F145" s="85"/>
      <c r="G145" s="84">
        <v>9223355.57</v>
      </c>
      <c r="H145" s="84">
        <v>7408318.46</v>
      </c>
      <c r="I145" s="84">
        <v>6982424.17</v>
      </c>
    </row>
    <row r="146" ht="409.5" customHeight="1" hidden="1"/>
    <row r="148" spans="1:7" ht="12.75">
      <c r="A148" s="29" t="s">
        <v>106</v>
      </c>
      <c r="B148" s="29"/>
      <c r="C148" s="29"/>
      <c r="D148" s="30"/>
      <c r="E148" s="31"/>
      <c r="F148" s="32" t="s">
        <v>108</v>
      </c>
      <c r="G148"/>
    </row>
    <row r="149" spans="1:7" ht="12.75">
      <c r="A149" s="29" t="s">
        <v>125</v>
      </c>
      <c r="B149" s="29"/>
      <c r="C149" s="29"/>
      <c r="D149" s="29"/>
      <c r="E149" s="33"/>
      <c r="F149" s="32"/>
      <c r="G149"/>
    </row>
    <row r="150" spans="1:7" ht="12.75">
      <c r="A150" s="29"/>
      <c r="B150" s="29"/>
      <c r="C150" s="29"/>
      <c r="D150" s="29"/>
      <c r="E150" s="33"/>
      <c r="F150" s="34"/>
      <c r="G150" s="36"/>
    </row>
    <row r="151" spans="1:7" ht="12.75">
      <c r="A151" s="29" t="s">
        <v>110</v>
      </c>
      <c r="B151" s="29"/>
      <c r="C151" s="29"/>
      <c r="D151" s="29"/>
      <c r="E151" s="33"/>
      <c r="F151" s="35" t="s">
        <v>124</v>
      </c>
      <c r="G151"/>
    </row>
  </sheetData>
  <sheetProtection/>
  <mergeCells count="187">
    <mergeCell ref="E2:F2"/>
    <mergeCell ref="E3:F3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18:C18"/>
    <mergeCell ref="E18:F18"/>
    <mergeCell ref="B19:C19"/>
    <mergeCell ref="E19:F19"/>
    <mergeCell ref="E20:F20"/>
    <mergeCell ref="E21:F21"/>
    <mergeCell ref="E22:F22"/>
    <mergeCell ref="E23:F23"/>
    <mergeCell ref="E24:F24"/>
    <mergeCell ref="E25:F25"/>
    <mergeCell ref="B26:C26"/>
    <mergeCell ref="E26:F26"/>
    <mergeCell ref="B27:C27"/>
    <mergeCell ref="E27:F27"/>
    <mergeCell ref="E28:F28"/>
    <mergeCell ref="E29:F29"/>
    <mergeCell ref="E30:F30"/>
    <mergeCell ref="E31:F31"/>
    <mergeCell ref="B32:C32"/>
    <mergeCell ref="E32:F32"/>
    <mergeCell ref="B33:C33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5:C45"/>
    <mergeCell ref="E45:F45"/>
    <mergeCell ref="B46:C46"/>
    <mergeCell ref="E46:F46"/>
    <mergeCell ref="E47:F47"/>
    <mergeCell ref="E48:F48"/>
    <mergeCell ref="E49:F49"/>
    <mergeCell ref="E50:F50"/>
    <mergeCell ref="E51:F51"/>
    <mergeCell ref="E52:F52"/>
    <mergeCell ref="B53:C53"/>
    <mergeCell ref="E53:F53"/>
    <mergeCell ref="B54:C54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63:C63"/>
    <mergeCell ref="E63:F63"/>
    <mergeCell ref="B64:C64"/>
    <mergeCell ref="E64:F64"/>
    <mergeCell ref="E65:F65"/>
    <mergeCell ref="E66:F66"/>
    <mergeCell ref="E67:F67"/>
    <mergeCell ref="B68:C68"/>
    <mergeCell ref="E68:F68"/>
    <mergeCell ref="B69:C69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B82:C82"/>
    <mergeCell ref="E82:F82"/>
    <mergeCell ref="B83:C83"/>
    <mergeCell ref="E83:F83"/>
    <mergeCell ref="E84:F84"/>
    <mergeCell ref="E85:F85"/>
    <mergeCell ref="E86:F86"/>
    <mergeCell ref="E87:F87"/>
    <mergeCell ref="E88:F88"/>
    <mergeCell ref="B89:C89"/>
    <mergeCell ref="E89:F89"/>
    <mergeCell ref="B90:C90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B100:C100"/>
    <mergeCell ref="E100:F100"/>
    <mergeCell ref="B101:C101"/>
    <mergeCell ref="E101:F101"/>
    <mergeCell ref="E102:F102"/>
    <mergeCell ref="E103:F103"/>
    <mergeCell ref="E104:F104"/>
    <mergeCell ref="B106:C106"/>
    <mergeCell ref="E106:F106"/>
    <mergeCell ref="B107:C107"/>
    <mergeCell ref="E107:F107"/>
    <mergeCell ref="E108:F108"/>
    <mergeCell ref="E109:F109"/>
    <mergeCell ref="E110:F110"/>
    <mergeCell ref="B112:C112"/>
    <mergeCell ref="E112:F112"/>
    <mergeCell ref="B113:C113"/>
    <mergeCell ref="E113:F113"/>
    <mergeCell ref="E114:F114"/>
    <mergeCell ref="E115:F115"/>
    <mergeCell ref="E116:F116"/>
    <mergeCell ref="B117:C117"/>
    <mergeCell ref="E117:F117"/>
    <mergeCell ref="B118:C118"/>
    <mergeCell ref="E118:F118"/>
    <mergeCell ref="E119:F119"/>
    <mergeCell ref="E120:F120"/>
    <mergeCell ref="E121:F121"/>
    <mergeCell ref="B123:C123"/>
    <mergeCell ref="E123:F123"/>
    <mergeCell ref="B124:C124"/>
    <mergeCell ref="E124:F124"/>
    <mergeCell ref="E125:F125"/>
    <mergeCell ref="E126:F126"/>
    <mergeCell ref="E127:F127"/>
    <mergeCell ref="E128:F128"/>
    <mergeCell ref="B129:C129"/>
    <mergeCell ref="E129:F129"/>
    <mergeCell ref="B130:C130"/>
    <mergeCell ref="E130:F130"/>
    <mergeCell ref="E131:F131"/>
    <mergeCell ref="E132:F132"/>
    <mergeCell ref="E133:F133"/>
    <mergeCell ref="B134:C134"/>
    <mergeCell ref="E134:F134"/>
    <mergeCell ref="A135:C135"/>
    <mergeCell ref="E135:F135"/>
    <mergeCell ref="B136:C136"/>
    <mergeCell ref="E136:F136"/>
    <mergeCell ref="B137:C137"/>
    <mergeCell ref="E137:F137"/>
    <mergeCell ref="E143:F143"/>
    <mergeCell ref="B138:C138"/>
    <mergeCell ref="E138:F138"/>
    <mergeCell ref="B139:C139"/>
    <mergeCell ref="E139:F139"/>
    <mergeCell ref="B140:C140"/>
    <mergeCell ref="E140:F140"/>
    <mergeCell ref="B144:C144"/>
    <mergeCell ref="E144:F144"/>
    <mergeCell ref="B145:C145"/>
    <mergeCell ref="E145:F145"/>
    <mergeCell ref="A1:I1"/>
    <mergeCell ref="B141:C141"/>
    <mergeCell ref="E141:F141"/>
    <mergeCell ref="B142:C142"/>
    <mergeCell ref="E142:F142"/>
    <mergeCell ref="B143:C143"/>
  </mergeCells>
  <printOptions/>
  <pageMargins left="0.5905511811023623" right="0.5905511811023623" top="0.5905511811023623" bottom="0.5905511811023623" header="0.5905511811023623" footer="0.5905511811023623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2022-01-10T10:09:38Z</dcterms:created>
  <dcterms:modified xsi:type="dcterms:W3CDTF">2022-01-10T10:40:49Z</dcterms:modified>
  <cp:category/>
  <cp:version/>
  <cp:contentType/>
  <cp:contentStatus/>
</cp:coreProperties>
</file>